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ra.lcl\data\depart\AD\Сулима Мария\ЛИЗИНГ\"/>
    </mc:Choice>
  </mc:AlternateContent>
  <bookViews>
    <workbookView xWindow="0" yWindow="0" windowWidth="28800" windowHeight="10335" activeTab="6"/>
  </bookViews>
  <sheets>
    <sheet name="Информация о компании" sheetId="1" r:id="rId1"/>
    <sheet name="Управленческие данные" sheetId="3" r:id="rId2"/>
    <sheet name="Сегменты 2019" sheetId="7" r:id="rId3"/>
    <sheet name="Сегменты 2020" sheetId="4" r:id="rId4"/>
    <sheet name="РСБУ" sheetId="5" r:id="rId5"/>
    <sheet name="МСФО" sheetId="6" r:id="rId6"/>
    <sheet name="ДОП ИНФО" sheetId="2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7" l="1"/>
  <c r="L21" i="7"/>
  <c r="K21" i="7"/>
  <c r="J21" i="7"/>
  <c r="I21" i="7"/>
  <c r="G21" i="7"/>
  <c r="F21" i="7"/>
  <c r="E21" i="7"/>
  <c r="D21" i="7"/>
  <c r="H20" i="7"/>
  <c r="C20" i="7"/>
  <c r="H19" i="7"/>
  <c r="C19" i="7"/>
  <c r="C35" i="7" s="1"/>
  <c r="H18" i="7"/>
  <c r="C18" i="7"/>
  <c r="C34" i="7" s="1"/>
  <c r="H16" i="7"/>
  <c r="C16" i="7"/>
  <c r="C33" i="7" s="1"/>
  <c r="H15" i="7"/>
  <c r="C32" i="7" s="1"/>
  <c r="C15" i="7"/>
  <c r="H13" i="7"/>
  <c r="C13" i="7"/>
  <c r="C31" i="7" s="1"/>
  <c r="H12" i="7"/>
  <c r="C12" i="7"/>
  <c r="C30" i="7" s="1"/>
  <c r="H11" i="7"/>
  <c r="C11" i="7"/>
  <c r="H10" i="7"/>
  <c r="C10" i="7"/>
  <c r="C29" i="7" s="1"/>
  <c r="H8" i="7"/>
  <c r="C8" i="7"/>
  <c r="H6" i="7"/>
  <c r="H21" i="7" s="1"/>
  <c r="C6" i="7"/>
  <c r="C27" i="7" s="1"/>
  <c r="C21" i="7" l="1"/>
  <c r="A17" i="2"/>
  <c r="C35" i="4"/>
  <c r="C31" i="4"/>
  <c r="C27" i="4"/>
  <c r="H20" i="4"/>
  <c r="H19" i="4"/>
  <c r="H18" i="4"/>
  <c r="H16" i="4"/>
  <c r="H15" i="4"/>
  <c r="H13" i="4"/>
  <c r="H12" i="4"/>
  <c r="H11" i="4"/>
  <c r="H10" i="4"/>
  <c r="H8" i="4"/>
  <c r="C28" i="4" s="1"/>
  <c r="H6" i="4"/>
  <c r="H21" i="4" s="1"/>
  <c r="C20" i="4"/>
  <c r="C19" i="4"/>
  <c r="C18" i="4"/>
  <c r="C34" i="4" s="1"/>
  <c r="C16" i="4"/>
  <c r="C33" i="4" s="1"/>
  <c r="C15" i="4"/>
  <c r="C32" i="4" s="1"/>
  <c r="C13" i="4"/>
  <c r="C12" i="4"/>
  <c r="C30" i="4" s="1"/>
  <c r="C11" i="4"/>
  <c r="C10" i="4"/>
  <c r="C29" i="4" s="1"/>
  <c r="C8" i="4"/>
  <c r="C6" i="4"/>
  <c r="E62" i="5"/>
  <c r="D62" i="5"/>
  <c r="D4" i="6"/>
  <c r="D56" i="6" s="1"/>
  <c r="C4" i="6"/>
  <c r="C56" i="6" s="1"/>
  <c r="D64" i="6"/>
  <c r="C64" i="6"/>
  <c r="L21" i="4"/>
  <c r="K21" i="4"/>
  <c r="J21" i="4"/>
  <c r="I21" i="4"/>
  <c r="G21" i="4"/>
  <c r="F21" i="4"/>
  <c r="E21" i="4"/>
  <c r="D21" i="4"/>
  <c r="C21" i="4" l="1"/>
</calcChain>
</file>

<file path=xl/sharedStrings.xml><?xml version="1.0" encoding="utf-8"?>
<sst xmlns="http://schemas.openxmlformats.org/spreadsheetml/2006/main" count="455" uniqueCount="362">
  <si>
    <t>АНКЕТА</t>
  </si>
  <si>
    <t>1. Информация о компании</t>
  </si>
  <si>
    <t>1.1</t>
  </si>
  <si>
    <t>Сокращённое наименование лизинговой компании (ЛК) 
(для Группы - наименование группы или материнской структуры)</t>
  </si>
  <si>
    <t>1.2</t>
  </si>
  <si>
    <t>ОГРН</t>
  </si>
  <si>
    <t>1.3</t>
  </si>
  <si>
    <t>Перечень ЛК в группе с ОГРН</t>
  </si>
  <si>
    <t>1.4</t>
  </si>
  <si>
    <t>ФИО генерального директора 
(единоличного исполнительного органа)</t>
  </si>
  <si>
    <t>1.5</t>
  </si>
  <si>
    <t>Контактное лицо (ФИО)</t>
  </si>
  <si>
    <t>1.6</t>
  </si>
  <si>
    <t>e-mail контактного лица</t>
  </si>
  <si>
    <t>1.7</t>
  </si>
  <si>
    <t>1.8</t>
  </si>
  <si>
    <t>Конечный собственник/бенефициар ЛК 
(выбрать из раскрывающегося списка)</t>
  </si>
  <si>
    <t xml:space="preserve">телефон контактного лица 
</t>
  </si>
  <si>
    <t>Средняя % ставка по банковским кредитам, %</t>
  </si>
  <si>
    <t>Средняя % ставка по совокупному фондированию, %</t>
  </si>
  <si>
    <t>Средняя % ставка по лизинговому портфелю, %</t>
  </si>
  <si>
    <t>Международный лизинг, экспорт</t>
  </si>
  <si>
    <t>Москва  и МО</t>
  </si>
  <si>
    <t>Центральный, кроме</t>
  </si>
  <si>
    <t>Санкт-Петербург и ЛО</t>
  </si>
  <si>
    <t xml:space="preserve">Северо-Западный, кроме </t>
  </si>
  <si>
    <t>Крым и Севастополь</t>
  </si>
  <si>
    <t>Северо-Кавказский</t>
  </si>
  <si>
    <t>Южный</t>
  </si>
  <si>
    <t>Приволжский</t>
  </si>
  <si>
    <t xml:space="preserve">Урал </t>
  </si>
  <si>
    <t>Сибирь</t>
  </si>
  <si>
    <t>Дальний Восток</t>
  </si>
  <si>
    <t xml:space="preserve">Региональная структура лизингового портфеля % </t>
  </si>
  <si>
    <t>Прочее %</t>
  </si>
  <si>
    <t>Бюджетное финансирование %</t>
  </si>
  <si>
    <t>Векселя %</t>
  </si>
  <si>
    <t>Облигации %</t>
  </si>
  <si>
    <t>Собственные средства %</t>
  </si>
  <si>
    <t>Авансы лизингополучателей  %</t>
  </si>
  <si>
    <t xml:space="preserve">Внутренние займы и займы учредителей % </t>
  </si>
  <si>
    <t>Банковские кредиты %</t>
  </si>
  <si>
    <t>Источники финансирования (доли)</t>
  </si>
  <si>
    <t>Средний срок договоров лизинга по совокупному ЛП, мес.</t>
  </si>
  <si>
    <t>Количество договоров лизинга итого, шт</t>
  </si>
  <si>
    <t>Количество новых заключенных договоров лизинга за период, шт.</t>
  </si>
  <si>
    <t>ЗАПРАШИВАЕМАЯ ИНФОРАЦИЯ</t>
  </si>
  <si>
    <t>в млн руб.</t>
  </si>
  <si>
    <t>Финансовый лизинг</t>
  </si>
  <si>
    <t>Операционная аренда</t>
  </si>
  <si>
    <t>2.1</t>
  </si>
  <si>
    <t xml:space="preserve">Новый бизнес за отчетный период (без НДС) </t>
  </si>
  <si>
    <t>2.2</t>
  </si>
  <si>
    <t>2.3</t>
  </si>
  <si>
    <t xml:space="preserve">Объем необслуживаемых (более 90 дней) договоров (без НДС) на отчетную дату </t>
  </si>
  <si>
    <t>2.4</t>
  </si>
  <si>
    <t>Объем реструктурированных договоров (без НДС) на отчетную дату</t>
  </si>
  <si>
    <t>2.5</t>
  </si>
  <si>
    <t xml:space="preserve">в т.ч. необслуживаемые (более 90 дней) договоры </t>
  </si>
  <si>
    <t>2.6</t>
  </si>
  <si>
    <t>Остаток задолженности по расторгнутым договорам (без НДС) на отчётную дату</t>
  </si>
  <si>
    <t>2.7</t>
  </si>
  <si>
    <t>Объем списанной безнадежной задолженности по расторгнутым и нерасторгнутым договорам (без НДС) за отчетный период</t>
  </si>
  <si>
    <t>ПОЯСНЕНИЯ К АНКЕТЕ</t>
  </si>
  <si>
    <t>№
п/п</t>
  </si>
  <si>
    <t>Описание</t>
  </si>
  <si>
    <t>2.1.</t>
  </si>
  <si>
    <t>рассчитывается стоимость нового бизнеса за отчетный период без НДС. 
По сделкам финансового лизинга новым бизнесом считается сумма договоров купли-продажи без НДС; 
По сделкам операционной аренды, когда передается не новое имущество (т.е. не приобретается вновь) - оценочная стоимость актива, которую лизинговая компания принимает в качестве базы для расчета арендных платежей.
Для всех сделок, включаемых в новый бизнес, должны выполняться одно или оба условия:                                                                                             
(а) закупка оборудования для передачи в лизинг по договору лизинга,                                                                                                                                 
(б) получение ненулевого аванса от лизингополучателя.</t>
  </si>
  <si>
    <t>2.2.</t>
  </si>
  <si>
    <r>
      <t xml:space="preserve">для финансового лизинга рассчитывается </t>
    </r>
    <r>
      <rPr>
        <sz val="10"/>
        <rFont val="Arial Cyr"/>
        <charset val="204"/>
      </rPr>
      <t xml:space="preserve">сумма лизинговых платежей (в т.ч. просроченные) к получению по всем нерасторгнутым договорам лизинга в соответствии с графиком лизинговых платежей </t>
    </r>
    <r>
      <rPr>
        <b/>
        <sz val="10"/>
        <rFont val="Arial Cyr"/>
        <charset val="204"/>
      </rPr>
      <t xml:space="preserve">(в том числе с учетом задолженности, просроченной более чем на 2 месяца).
</t>
    </r>
    <r>
      <rPr>
        <sz val="10"/>
        <rFont val="Arial Cyr"/>
        <charset val="204"/>
      </rPr>
      <t>для операционной аренды рассчитывается сумма непогашенных арендных платежей по договору на отчетную дату.</t>
    </r>
  </si>
  <si>
    <t>2.3.</t>
  </si>
  <si>
    <r>
      <t xml:space="preserve">рассчитывается текущая сумма лизинговых платежей по нерасторгнутым договорам лизинга (операционной аренды), по которым имеются просроченные платежи непрерывным сроком более 90 дней. Срок просроченных платежей по договору лизинга (операционной аренды) определяется с даты просрочки первого лизингового платежа (аналог метода FIFO)
</t>
    </r>
    <r>
      <rPr>
        <b/>
        <i/>
        <sz val="10"/>
        <rFont val="Arial Cyr"/>
        <charset val="204"/>
      </rPr>
      <t>Пример: договор 1 - сумма текущих лизинговых платежей 90 руб., в т.ч. сумма просроченных платежей 30 руб., срок просрочки 70 дней (срок определяется с даты первого просроченного платежа); договор 2 - сумма текущих лизинговых платежей 85 руб., в т.ч. сумма просроченных платежей 45 руб., срок просрочки 115 дней. В данном примере учитывается только сумма текущих лизинговых платежей из договора 2 - 85 руб. (вся остаточная сумма платежей по договору).</t>
    </r>
  </si>
  <si>
    <t>2.4.</t>
  </si>
  <si>
    <r>
      <t xml:space="preserve">рассчитывается текущая сумма платежей (в т.ч. просроченные) к получению по всем нерасторгнутым договорам лизинга (операционной аренды), которые признаны реструктурированными. </t>
    </r>
    <r>
      <rPr>
        <b/>
        <sz val="10"/>
        <rFont val="Arial Cyr"/>
        <charset val="204"/>
      </rPr>
      <t>Реструктуризацией для целей данного исследования признаются изменения лизинговых договоров и договоров операционной аренды в лучшую для лизингополучателя (арендатора) сторону с точки зрения погашения долга (перенос платежей, удлинение сроков выплаты и т.п.), т. е. изменения, направленные на недопущение просрочки платежа.</t>
    </r>
    <r>
      <rPr>
        <sz val="10"/>
        <rFont val="Arial Cyr"/>
        <charset val="204"/>
      </rPr>
      <t xml:space="preserve"> Реструктуризации, не связанные с ухудшением финансового положения лизингополучателя, не учитываются в этом пункте.</t>
    </r>
  </si>
  <si>
    <t>2.6.</t>
  </si>
  <si>
    <r>
      <t xml:space="preserve">рассчитывается </t>
    </r>
    <r>
      <rPr>
        <b/>
        <sz val="10"/>
        <rFont val="Arial Cyr"/>
        <charset val="204"/>
      </rPr>
      <t>объем просроченной задолженности</t>
    </r>
    <r>
      <rPr>
        <sz val="10"/>
        <color rgb="FFFF0000"/>
        <rFont val="Arial Cyr"/>
        <charset val="204"/>
      </rPr>
      <t xml:space="preserve"> </t>
    </r>
    <r>
      <rPr>
        <sz val="10"/>
        <color theme="1"/>
        <rFont val="Arial Cyr"/>
        <charset val="204"/>
      </rPr>
      <t xml:space="preserve">к получению по </t>
    </r>
    <r>
      <rPr>
        <b/>
        <sz val="10"/>
        <color theme="1"/>
        <rFont val="Arial Cyr"/>
        <charset val="204"/>
      </rPr>
      <t>расторгнутым лизинговым договорам (операционной аренды)</t>
    </r>
    <r>
      <rPr>
        <sz val="10"/>
        <color theme="1"/>
        <rFont val="Arial Cyr"/>
        <charset val="204"/>
      </rPr>
      <t>, по которым задолженность клиента не списана (не изъята, не передана другому лизингополучателю) в учете ЛК.</t>
    </r>
  </si>
  <si>
    <t>2.7.</t>
  </si>
  <si>
    <r>
      <t xml:space="preserve">рассчитывается </t>
    </r>
    <r>
      <rPr>
        <b/>
        <sz val="10"/>
        <color theme="1"/>
        <rFont val="Arial Cyr"/>
        <charset val="204"/>
      </rPr>
      <t>объем просроченной задолженности</t>
    </r>
    <r>
      <rPr>
        <sz val="10"/>
        <color theme="1"/>
        <rFont val="Arial Cyr"/>
        <charset val="204"/>
      </rPr>
      <t xml:space="preserve"> по расторгнутым и нерасторгнутым договорам лизинга (операционной аренды), списанным ЛК за счет сформированных резервов и/или прибыли за отчетный период.</t>
    </r>
  </si>
  <si>
    <r>
      <t xml:space="preserve">Остаток платежей к получению (без НДС) </t>
    </r>
    <r>
      <rPr>
        <b/>
        <i/>
        <sz val="10"/>
        <rFont val="Arial"/>
        <family val="2"/>
        <charset val="204"/>
      </rPr>
      <t>по договорам лизинга</t>
    </r>
    <r>
      <rPr>
        <sz val="10"/>
        <rFont val="Arial"/>
        <family val="2"/>
        <charset val="204"/>
      </rPr>
      <t xml:space="preserve">  и/или </t>
    </r>
    <r>
      <rPr>
        <b/>
        <i/>
        <sz val="10"/>
        <rFont val="Arial"/>
        <family val="2"/>
        <charset val="204"/>
      </rPr>
      <t>операционной аредны</t>
    </r>
    <r>
      <rPr>
        <sz val="10"/>
        <rFont val="Arial"/>
        <family val="2"/>
        <charset val="204"/>
      </rPr>
      <t xml:space="preserve"> на отчетную дату</t>
    </r>
  </si>
  <si>
    <r>
      <t xml:space="preserve">3. Структура лизинговых договоров и операционной аренды в разрезе отраслей и лизингополучателей (арендаторов)
</t>
    </r>
    <r>
      <rPr>
        <b/>
        <sz val="10"/>
        <rFont val="Arial"/>
        <family val="2"/>
        <charset val="204"/>
      </rPr>
      <t xml:space="preserve">ЗАПОЛНЯЕТСЯ НА КОНСОЛИДИРОВАННОЙ ОСНОВЕ ПО ГРУППЕ ЛК
</t>
    </r>
    <r>
      <rPr>
        <b/>
        <sz val="16"/>
        <color rgb="FFFF0000"/>
        <rFont val="Arial"/>
        <family val="2"/>
        <charset val="204"/>
      </rPr>
      <t>В МЛН РУБ.</t>
    </r>
  </si>
  <si>
    <t>Наименование сегмента</t>
  </si>
  <si>
    <r>
      <t xml:space="preserve">Структура лизинговых платежей  к получению (без НДС) по договорам лизинга на отчётную дату, млн руб.
</t>
    </r>
    <r>
      <rPr>
        <b/>
        <sz val="9"/>
        <rFont val="Arial Cyr"/>
        <charset val="204"/>
      </rPr>
      <t>(по данным управленческого учета</t>
    </r>
    <r>
      <rPr>
        <sz val="9"/>
        <rFont val="Arial Cyr"/>
        <charset val="204"/>
      </rPr>
      <t>)</t>
    </r>
  </si>
  <si>
    <r>
      <t xml:space="preserve">Структура основных средств (без НДС) </t>
    </r>
    <r>
      <rPr>
        <sz val="9"/>
        <color theme="1"/>
        <rFont val="Arial Cyr"/>
        <charset val="204"/>
      </rPr>
      <t>по остаточной стоимости</t>
    </r>
    <r>
      <rPr>
        <sz val="9"/>
        <rFont val="Arial Cyr"/>
        <charset val="204"/>
      </rPr>
      <t xml:space="preserve">, переданных в аренду на отчётную дату, млн руб.
</t>
    </r>
    <r>
      <rPr>
        <b/>
        <sz val="9"/>
        <rFont val="Arial Cyr"/>
        <charset val="204"/>
      </rPr>
      <t>(по данным МСФО)</t>
    </r>
  </si>
  <si>
    <t>Всего*</t>
  </si>
  <si>
    <t>в т.ч. по субъектам МСП**</t>
  </si>
  <si>
    <t>в т.ч. крупный бизнес 
(не являются субъектами МСП)**</t>
  </si>
  <si>
    <t>в т.ч. госучреждения и госкомпании (ФГУП,  МУП и др.)</t>
  </si>
  <si>
    <t>в т.ч. физические лица за исключением ИП</t>
  </si>
  <si>
    <t>3.1</t>
  </si>
  <si>
    <t>Легковые автомобили 
(только имеющие определение "легковой" по строке 3 ПТС "Тип ТС")</t>
  </si>
  <si>
    <t>3.2</t>
  </si>
  <si>
    <t>Грузовой автотранспорт
 (прочий автотранспорт, за искл.легковых авто и строительной техники на колесах)</t>
  </si>
  <si>
    <t>3.3</t>
  </si>
  <si>
    <t>Железнодорожная техника</t>
  </si>
  <si>
    <t>3.4</t>
  </si>
  <si>
    <t xml:space="preserve">  в т.ч. электропоезда (поезда пригородного сообщения)</t>
  </si>
  <si>
    <t>3.5</t>
  </si>
  <si>
    <t>Авиационный транспорт (воздушные суда, вертолеты)</t>
  </si>
  <si>
    <t>3.6</t>
  </si>
  <si>
    <t>Строительная и дорожно-строительная техника, вкл. строительную спецтехнику на колесах</t>
  </si>
  <si>
    <t>3.7</t>
  </si>
  <si>
    <t>Недвижимость (здания и сооружения)</t>
  </si>
  <si>
    <t>3.8</t>
  </si>
  <si>
    <t>Сельскохозяйственная техника и скот</t>
  </si>
  <si>
    <t>3.9</t>
  </si>
  <si>
    <t>Суда (морские и речные)</t>
  </si>
  <si>
    <t>3.10</t>
  </si>
  <si>
    <t>Прочие виды имущества</t>
  </si>
  <si>
    <t>3.11</t>
  </si>
  <si>
    <t>Средства, полученные  в рамках государственной программы льготного лизинга***(начисленные за период)</t>
  </si>
  <si>
    <t>ИТОГО ПО ВСЕМ:</t>
  </si>
  <si>
    <t/>
  </si>
  <si>
    <t>*При отсутствии аналитики и существенных трудозатратах на подготовку соответствующих данных значения показателей по сегментам "МСП" и "Крупный бизнес" можно представить  агрегировано, объединив их и добавив в столбец "Всего".</t>
  </si>
  <si>
    <t>** Субъекты МСП определяются в  соответствии с критериями, изложенным в Федеральном законе от 24.07.2007 № 209-ФЗ "О развитии малого и среднего предпринимательства в Российской Федерации" (выручка до 2 млрд включительно и т.д..</t>
  </si>
  <si>
    <t>*** небходимо указать сумму всех субсидий начисленных (по мере заключения лизинговых договоров, которые попадают под действие соответстующего Постановления Правительства РФ о субсидиях) за отчетный период.</t>
  </si>
  <si>
    <t>2. Показатели деятельности (консолидированные по ГК)</t>
  </si>
  <si>
    <t>ЗАПОЛНЯЕТСЯ ПО МАТЕРИНСКОЙ (ОСНОВНОЙ) КОМПАНИИ ЛИЗИНГОВОЙ ГРУППЫ</t>
  </si>
  <si>
    <t>4. БУХГАЛТЕРСКАЯ ОТЧЕТНОСТЬ ПО РСБУ</t>
  </si>
  <si>
    <t xml:space="preserve">Баланс </t>
  </si>
  <si>
    <t xml:space="preserve">Код строки </t>
  </si>
  <si>
    <t>млн руб.</t>
  </si>
  <si>
    <t>4.1</t>
  </si>
  <si>
    <t>АКТИВЫ</t>
  </si>
  <si>
    <t>4.2</t>
  </si>
  <si>
    <t xml:space="preserve">Нематериальные активы </t>
  </si>
  <si>
    <t>4.3</t>
  </si>
  <si>
    <t xml:space="preserve">Основные средства </t>
  </si>
  <si>
    <t>4.4</t>
  </si>
  <si>
    <t xml:space="preserve">Доходные вложения в материальные ценности </t>
  </si>
  <si>
    <t>4.5</t>
  </si>
  <si>
    <t>Финансовые вложения более 12 месяцев</t>
  </si>
  <si>
    <t>4.6</t>
  </si>
  <si>
    <t xml:space="preserve">Отложенные налоговые активы </t>
  </si>
  <si>
    <t>4.7</t>
  </si>
  <si>
    <t>ИТОГО ВНЕОБОРОТНЫЕ АКТИВЫ</t>
  </si>
  <si>
    <t>4.8</t>
  </si>
  <si>
    <t xml:space="preserve">Запасы </t>
  </si>
  <si>
    <t>4.9</t>
  </si>
  <si>
    <t xml:space="preserve">Дебиторская задолженность </t>
  </si>
  <si>
    <t>4.10</t>
  </si>
  <si>
    <t>Финансовые вложения до 12 месяцев (за исключением денежных эквивалентов)</t>
  </si>
  <si>
    <t>4.11</t>
  </si>
  <si>
    <t>ИТОГО ОБОРОТНЫЕ АКТИВЫ</t>
  </si>
  <si>
    <t>4.12</t>
  </si>
  <si>
    <t>ИТОГО КАПИТАЛ И ОБЯЗАТЕЛЬСТВА</t>
  </si>
  <si>
    <t>4.13</t>
  </si>
  <si>
    <t>Уставный капитал</t>
  </si>
  <si>
    <t>4.14</t>
  </si>
  <si>
    <t xml:space="preserve">Резервный капитал </t>
  </si>
  <si>
    <t>4.15</t>
  </si>
  <si>
    <t>Добавочный капитал</t>
  </si>
  <si>
    <t>4.16</t>
  </si>
  <si>
    <t xml:space="preserve">Нераспределенная прибыль </t>
  </si>
  <si>
    <t>4.17</t>
  </si>
  <si>
    <t>ИТОГО КАПИТАЛ</t>
  </si>
  <si>
    <t>4.18</t>
  </si>
  <si>
    <t>Долгосрочные заемные средства</t>
  </si>
  <si>
    <t>4.19</t>
  </si>
  <si>
    <t>в т.ч. кредиты полученные</t>
  </si>
  <si>
    <t>4.20</t>
  </si>
  <si>
    <t>в т.ч. от аффилированных кредитных организаций*</t>
  </si>
  <si>
    <t>4.21</t>
  </si>
  <si>
    <t>в т.ч. займы полученные</t>
  </si>
  <si>
    <t>4.22</t>
  </si>
  <si>
    <t>в т.ч. от аффилированных лиц*</t>
  </si>
  <si>
    <t>4.23</t>
  </si>
  <si>
    <t>в т.ч. выпущенные долговые ценные бумаги</t>
  </si>
  <si>
    <t>4.24</t>
  </si>
  <si>
    <t xml:space="preserve">Краткосрочные заемные средства </t>
  </si>
  <si>
    <t>4.25</t>
  </si>
  <si>
    <t>4.26</t>
  </si>
  <si>
    <t>4.27</t>
  </si>
  <si>
    <t>4.28</t>
  </si>
  <si>
    <t>4.29</t>
  </si>
  <si>
    <t xml:space="preserve">Кредиторская задолженность </t>
  </si>
  <si>
    <t>4.30</t>
  </si>
  <si>
    <t>Оценочные обязательства</t>
  </si>
  <si>
    <t>4.31</t>
  </si>
  <si>
    <t>ИТОГО ОБЯЗАТЕЛЬСТВА (сумма кодов 1400 и 1500)</t>
  </si>
  <si>
    <t>Отчет о прибылях и убытках</t>
  </si>
  <si>
    <t>4.32</t>
  </si>
  <si>
    <t>Выручка</t>
  </si>
  <si>
    <t>4.33</t>
  </si>
  <si>
    <t>в т.ч. финансовый лизинг</t>
  </si>
  <si>
    <t>4.34</t>
  </si>
  <si>
    <t>в т.ч. операционный лизинг</t>
  </si>
  <si>
    <t>4.35</t>
  </si>
  <si>
    <t xml:space="preserve">Себестоимость продаж </t>
  </si>
  <si>
    <t>4.36</t>
  </si>
  <si>
    <t>Валовая прибыль (убыток)</t>
  </si>
  <si>
    <t>4.37</t>
  </si>
  <si>
    <t xml:space="preserve">Коммерческие расходы </t>
  </si>
  <si>
    <t>4.38</t>
  </si>
  <si>
    <t xml:space="preserve">Управленческие расходы </t>
  </si>
  <si>
    <t>4.39</t>
  </si>
  <si>
    <t>Прибыль (убыток) от продаж</t>
  </si>
  <si>
    <t>4.40</t>
  </si>
  <si>
    <t>Проценты к получению</t>
  </si>
  <si>
    <t>4.41</t>
  </si>
  <si>
    <t xml:space="preserve">Проценты к уплате </t>
  </si>
  <si>
    <t>4.42</t>
  </si>
  <si>
    <t>Прочие доходы</t>
  </si>
  <si>
    <t>4.43</t>
  </si>
  <si>
    <t xml:space="preserve">Прочие расходы </t>
  </si>
  <si>
    <t>4.44</t>
  </si>
  <si>
    <t xml:space="preserve">Прибыль (убыток) до налогообложения </t>
  </si>
  <si>
    <t>4.45</t>
  </si>
  <si>
    <t xml:space="preserve">Текущий налог на прибыль </t>
  </si>
  <si>
    <t>4.46</t>
  </si>
  <si>
    <t>Чистая прибыль (убыток)</t>
  </si>
  <si>
    <t>4.47</t>
  </si>
  <si>
    <t>Результат от переоценки внеоборотных активов, не включаемый в чистую прибыль (убыток) периода</t>
  </si>
  <si>
    <t>4.48</t>
  </si>
  <si>
    <t>Результат от прочих операций, не включаемый в чистую прибыль (убыток) периода</t>
  </si>
  <si>
    <t>4.49</t>
  </si>
  <si>
    <t>Совокупный финансовый результат периода</t>
  </si>
  <si>
    <t xml:space="preserve">*Аффилированными лицами признаются лица в отношении которых установлен контроль или значительное влияние со стороны бенефициаров ЛК.
</t>
  </si>
  <si>
    <t>Контроль и значительное влияние определяются в  соответствии с МСФО (IAS 24) «Раскрытие информации о связанных сторонах».</t>
  </si>
  <si>
    <t>Показатели, рассчитанные на основе данных РСБУ</t>
  </si>
  <si>
    <t>4.50</t>
  </si>
  <si>
    <r>
      <t>Остаточная стоимость предметов лизинга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color theme="1"/>
        <rFont val="Arial"/>
        <family val="2"/>
        <charset val="204"/>
      </rPr>
      <t>(без НДС), учитываемых на балансе лизингодателя</t>
    </r>
  </si>
  <si>
    <t>4.51</t>
  </si>
  <si>
    <t>Дебиторская задолженность по договорам лизинга на отчетную дату (учитывается любая ДЗ независимо от способа учета предмета лизинга на балансе ЛД или ЛП)</t>
  </si>
  <si>
    <t>4.52</t>
  </si>
  <si>
    <t>по нерасторгнутым (действующим) договорам лизинга*</t>
  </si>
  <si>
    <t>4.53</t>
  </si>
  <si>
    <t>в т.ч. объем просроченной дебиторской задолженности по лизинговым платежам, определяемый для расчета резервов*</t>
  </si>
  <si>
    <t>4.54</t>
  </si>
  <si>
    <t>в т.ч. объем сформированных резервов на возможные потери (начислено) по просроченной дебиторской задолженности по лизинговым платежам</t>
  </si>
  <si>
    <t>4.55</t>
  </si>
  <si>
    <t>по расторгнутым договорам лизинга*</t>
  </si>
  <si>
    <t>4.56</t>
  </si>
  <si>
    <t xml:space="preserve">в т.ч. объем просроченной дебиторской задолженности по лизинговым платежам, определяемый для расчета резервов </t>
  </si>
  <si>
    <t>4.57</t>
  </si>
  <si>
    <t>4.58</t>
  </si>
  <si>
    <t>Остаточная стоимость основных средств (без НДС), переданных в операционную аренду на отчетную дату</t>
  </si>
  <si>
    <t>4.59</t>
  </si>
  <si>
    <t>Дебиторская задолженность по договорам лизинга на отчетную дату</t>
  </si>
  <si>
    <t>4.60</t>
  </si>
  <si>
    <t>по нерасторгнутым (действующим) договорам операционной аренды*</t>
  </si>
  <si>
    <t>4.61</t>
  </si>
  <si>
    <t>в т.ч. объем просроченной дебиторской задолженности по платежам операционной аренды, определяемый для расчета резервов*</t>
  </si>
  <si>
    <t>4.62</t>
  </si>
  <si>
    <t>в т.ч. объем сформированных резервов на возможные потери (начислено) по просроченной дебиторской задолженности по платежам операционной аренды</t>
  </si>
  <si>
    <t>4.63</t>
  </si>
  <si>
    <t xml:space="preserve"> по расторгнутым договорам операционной аренды*</t>
  </si>
  <si>
    <t>4.64</t>
  </si>
  <si>
    <t>4.65</t>
  </si>
  <si>
    <t>4.52//4.55//4.60//4.63</t>
  </si>
  <si>
    <t>Информация по расторгнутым и нерасторгнутым договорам указывается независимо от того на чьем балансе отражено имущество (у ЛК или у ЛП).</t>
  </si>
  <si>
    <t>4.53//4.61</t>
  </si>
  <si>
    <r>
      <t xml:space="preserve">Указывается объем </t>
    </r>
    <r>
      <rPr>
        <b/>
        <u/>
        <sz val="10"/>
        <rFont val="Arial Cyr"/>
        <charset val="204"/>
      </rPr>
      <t>всей</t>
    </r>
    <r>
      <rPr>
        <sz val="10"/>
        <rFont val="Arial Cyr"/>
        <charset val="204"/>
      </rPr>
      <t xml:space="preserve"> просроченной задолженности, а не только тот объем на который начисляются резервы.</t>
    </r>
  </si>
  <si>
    <t xml:space="preserve">ЗАПОЛНЯЕТСЯ НА КОНСОЛИДИРОВАННОЙ ОСНОВЕ ПО ГРУППЕ ЛК (при наличии у ЛК отчетности по МСФО) </t>
  </si>
  <si>
    <t>5. БУХГАЛТЕРСКАЯ ОТЧЕТНОСТЬ ПО МСФО</t>
  </si>
  <si>
    <t>Отчет о финансовом положении</t>
  </si>
  <si>
    <t>5.1</t>
  </si>
  <si>
    <t>5.2</t>
  </si>
  <si>
    <t>Денежные средства и их эквиваленты</t>
  </si>
  <si>
    <t>5.3</t>
  </si>
  <si>
    <t>Депозиты в банках</t>
  </si>
  <si>
    <t>5.4</t>
  </si>
  <si>
    <t xml:space="preserve">Чистые инвестиции в финансовый лизинг </t>
  </si>
  <si>
    <t>5.5</t>
  </si>
  <si>
    <t>в т.ч. резервы под обесценение по финансовому лизингу</t>
  </si>
  <si>
    <t>5.6</t>
  </si>
  <si>
    <t>Оборудование для передачи в лизинг</t>
  </si>
  <si>
    <t>5.7</t>
  </si>
  <si>
    <t xml:space="preserve">Авансовые платежи поставщикам и подрядчикам </t>
  </si>
  <si>
    <t>5.8</t>
  </si>
  <si>
    <t xml:space="preserve">Имущество, переданное в операционную аренду </t>
  </si>
  <si>
    <t>5.9</t>
  </si>
  <si>
    <t xml:space="preserve">Дебиторская задолженность по расторгнутым договорам лизинга </t>
  </si>
  <si>
    <t>5.10</t>
  </si>
  <si>
    <t>5.11</t>
  </si>
  <si>
    <t>в т.ч. резервы под обесценение по расторгнутым договорам финансового лизинга</t>
  </si>
  <si>
    <t>5.12</t>
  </si>
  <si>
    <t>5.13</t>
  </si>
  <si>
    <t>в т.ч. резервы под обесценение по расторгнутым договорам операционной аренды</t>
  </si>
  <si>
    <t>5.14</t>
  </si>
  <si>
    <t>Активы, предназначенные для продажи по расторгнутым договорам лизинга</t>
  </si>
  <si>
    <t>5.15</t>
  </si>
  <si>
    <t xml:space="preserve">Прочие активы </t>
  </si>
  <si>
    <t>5.16</t>
  </si>
  <si>
    <t>КАПИТАЛ И ОБЯЗАТЕЛЬСТВА</t>
  </si>
  <si>
    <t>5.17</t>
  </si>
  <si>
    <t>ОБЯЗАТЕЛЬСТВА</t>
  </si>
  <si>
    <t>5.18</t>
  </si>
  <si>
    <t>Кредиты полученные</t>
  </si>
  <si>
    <t>5.19</t>
  </si>
  <si>
    <t>5.20</t>
  </si>
  <si>
    <t>Займы полученные</t>
  </si>
  <si>
    <t>5.21</t>
  </si>
  <si>
    <t>5.22</t>
  </si>
  <si>
    <t>Выпущенные долговые ценные бумаги</t>
  </si>
  <si>
    <t>5.23</t>
  </si>
  <si>
    <t>Обязательства по финансовой аренде</t>
  </si>
  <si>
    <t>5.24</t>
  </si>
  <si>
    <t>Кредиторская задолженность перед поставщиками оборудования, приобретенного для передачи в лизинг</t>
  </si>
  <si>
    <t>5.25</t>
  </si>
  <si>
    <t>Авансы от лизингополучателей</t>
  </si>
  <si>
    <t>5.26</t>
  </si>
  <si>
    <t xml:space="preserve">Прочие обязательства </t>
  </si>
  <si>
    <t>5.27</t>
  </si>
  <si>
    <t>КАПИТАЛ</t>
  </si>
  <si>
    <t>5.28</t>
  </si>
  <si>
    <t xml:space="preserve">Уставный капитал </t>
  </si>
  <si>
    <t>5.29</t>
  </si>
  <si>
    <t xml:space="preserve">Добавочный капитал </t>
  </si>
  <si>
    <t>5.30</t>
  </si>
  <si>
    <t>Нераспределенная прибыль</t>
  </si>
  <si>
    <t xml:space="preserve">Отчет о прибылях и убытках и прочем совокупном доходе </t>
  </si>
  <si>
    <t>5.31</t>
  </si>
  <si>
    <t xml:space="preserve">Выручка (процентный доход): </t>
  </si>
  <si>
    <t>5.32</t>
  </si>
  <si>
    <t>5.33</t>
  </si>
  <si>
    <t>5.34</t>
  </si>
  <si>
    <t>Процентные расходы</t>
  </si>
  <si>
    <t>5.35</t>
  </si>
  <si>
    <t>5.36</t>
  </si>
  <si>
    <t>Изменение резервов по договорам финансового лизинга</t>
  </si>
  <si>
    <t>5.37</t>
  </si>
  <si>
    <t>Изменение резервов по договорам операционной аренды</t>
  </si>
  <si>
    <t>5.38</t>
  </si>
  <si>
    <t>Изменение резервов по прочим видам активов</t>
  </si>
  <si>
    <t>5.39</t>
  </si>
  <si>
    <t xml:space="preserve">Административные и операционные расходы </t>
  </si>
  <si>
    <t>5.40</t>
  </si>
  <si>
    <t>5.41</t>
  </si>
  <si>
    <t>Прочие расходы</t>
  </si>
  <si>
    <t>5.42</t>
  </si>
  <si>
    <t>Налог на прибыль</t>
  </si>
  <si>
    <t>5.43</t>
  </si>
  <si>
    <t>5.44</t>
  </si>
  <si>
    <t>Прочий совокупный доход (расход)</t>
  </si>
  <si>
    <t>5.45</t>
  </si>
  <si>
    <t>ИТОГО СОВОКУПНЫЙ ДОХОД (РАСХОД) ЗА ГОД</t>
  </si>
  <si>
    <t>Валютная структура баланса ЛК</t>
  </si>
  <si>
    <t>5.46</t>
  </si>
  <si>
    <t xml:space="preserve">Валютные требования, в рублевом эквиваленте </t>
  </si>
  <si>
    <t>5.47</t>
  </si>
  <si>
    <t>в т.ч. требования в долл. США (рублевый эквивалент)</t>
  </si>
  <si>
    <t>5.48</t>
  </si>
  <si>
    <t>в т.ч. требования в Евро (рублевый эквивалент)</t>
  </si>
  <si>
    <t>5.49</t>
  </si>
  <si>
    <t>Валютные обязательства, в рублевом эквиваленте</t>
  </si>
  <si>
    <t>5.50</t>
  </si>
  <si>
    <t>в т.ч. обязательства в долл. США (рублевый эквивалент)</t>
  </si>
  <si>
    <t>5.51</t>
  </si>
  <si>
    <t>в т.ч. обязательства в Евро (рублевый эквивалент)</t>
  </si>
  <si>
    <t>5.52</t>
  </si>
  <si>
    <t>ИТОГО:</t>
  </si>
  <si>
    <t>Структура лизингового и арендного портфеля</t>
  </si>
  <si>
    <t>Сегмент</t>
  </si>
  <si>
    <t>в т.ч. платежи, просроченные на 90 дней и более</t>
  </si>
  <si>
    <t>легковые автомобили</t>
  </si>
  <si>
    <t>грузовой автотранспорт</t>
  </si>
  <si>
    <t>Авиационный транспорт</t>
  </si>
  <si>
    <t>Строительная и дорожно-строительная техника</t>
  </si>
  <si>
    <t>Недвижимость</t>
  </si>
  <si>
    <t>Сельскохозяйственная техника</t>
  </si>
  <si>
    <t>Портфель на 31/12/2020, млн. руб.</t>
  </si>
  <si>
    <t>Портфель на 31/12/2019, млн.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</si>
</sst>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[&lt;=9999999]###\-####;\(###\)\ ###\-####"/>
    <numFmt numFmtId="165" formatCode="#,##0.0"/>
    <numFmt numFmtId="166" formatCode="0.0;\(0.0\)"/>
    <numFmt numFmtId="167" formatCode="#;\(#.0\)"/>
  </numFmts>
  <fonts count="5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2"/>
      <color indexed="10"/>
      <name val="Arial Cyr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2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2"/>
      <color rgb="FFFF0000"/>
      <name val="Arial Cyr"/>
      <charset val="204"/>
    </font>
    <font>
      <sz val="12"/>
      <color indexed="10"/>
      <name val="Arial Cyr"/>
      <charset val="204"/>
    </font>
    <font>
      <b/>
      <sz val="12"/>
      <color indexed="10"/>
      <name val="Arial Cyr"/>
      <charset val="204"/>
    </font>
    <font>
      <b/>
      <sz val="14"/>
      <color rgb="FFFF0000"/>
      <name val="Arial"/>
      <family val="2"/>
      <charset val="204"/>
    </font>
    <font>
      <sz val="12"/>
      <name val="Arial Cyr"/>
      <charset val="204"/>
    </font>
    <font>
      <sz val="12"/>
      <color rgb="FF7030A0"/>
      <name val="Arial Cyr"/>
      <charset val="204"/>
    </font>
    <font>
      <b/>
      <sz val="10"/>
      <color theme="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color theme="1"/>
      <name val="Arial Cyr"/>
      <charset val="204"/>
    </font>
    <font>
      <sz val="10"/>
      <color rgb="FFFF0000"/>
      <name val="Arial Cyr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u/>
      <sz val="11"/>
      <name val="Calibri"/>
      <family val="2"/>
      <scheme val="minor"/>
    </font>
    <font>
      <b/>
      <sz val="10"/>
      <color rgb="FFFF0000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i/>
      <sz val="12"/>
      <color rgb="FFFF0000"/>
      <name val="Arial Cyr"/>
      <charset val="204"/>
    </font>
    <font>
      <b/>
      <i/>
      <sz val="12"/>
      <name val="Arial Cyr"/>
      <charset val="204"/>
    </font>
    <font>
      <sz val="9"/>
      <color theme="1"/>
      <name val="Arial Cyr"/>
      <charset val="204"/>
    </font>
    <font>
      <b/>
      <sz val="9"/>
      <color theme="1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9"/>
      <color rgb="FFFF0000"/>
      <name val="Arial Cyr"/>
      <charset val="204"/>
    </font>
    <font>
      <b/>
      <sz val="14"/>
      <color rgb="FFFF0000"/>
      <name val="Arial Cyr"/>
      <charset val="204"/>
    </font>
    <font>
      <i/>
      <sz val="9"/>
      <color theme="1"/>
      <name val="Arial Cyr"/>
      <charset val="204"/>
    </font>
    <font>
      <i/>
      <sz val="9"/>
      <name val="Arial Cyr"/>
      <charset val="204"/>
    </font>
    <font>
      <sz val="10"/>
      <color theme="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b/>
      <u/>
      <sz val="10"/>
      <name val="Arial Cyr"/>
      <charset val="204"/>
    </font>
    <font>
      <i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 tint="0.49998474074526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1" fillId="0" borderId="0"/>
  </cellStyleXfs>
  <cellXfs count="195">
    <xf numFmtId="0" fontId="0" fillId="0" borderId="0" xfId="0"/>
    <xf numFmtId="0" fontId="6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Protection="1"/>
    <xf numFmtId="49" fontId="5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/>
    </xf>
    <xf numFmtId="0" fontId="0" fillId="0" borderId="0" xfId="0" applyAlignment="1">
      <alignment wrapText="1"/>
    </xf>
    <xf numFmtId="0" fontId="0" fillId="0" borderId="0" xfId="0" applyFill="1" applyAlignment="1">
      <alignment horizontal="center"/>
    </xf>
    <xf numFmtId="0" fontId="0" fillId="2" borderId="5" xfId="0" applyFill="1" applyBorder="1" applyAlignment="1">
      <alignment wrapText="1"/>
    </xf>
    <xf numFmtId="0" fontId="10" fillId="3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 wrapText="1" indent="3"/>
    </xf>
    <xf numFmtId="0" fontId="0" fillId="2" borderId="5" xfId="0" applyFill="1" applyBorder="1" applyAlignment="1">
      <alignment horizontal="left" wrapText="1" indent="3"/>
    </xf>
    <xf numFmtId="0" fontId="0" fillId="2" borderId="5" xfId="0" applyFill="1" applyBorder="1" applyAlignment="1">
      <alignment horizontal="left" wrapText="1" indent="5"/>
    </xf>
    <xf numFmtId="0" fontId="0" fillId="2" borderId="5" xfId="0" applyFill="1" applyBorder="1" applyAlignment="1">
      <alignment horizontal="left" wrapText="1" indent="4"/>
    </xf>
    <xf numFmtId="0" fontId="2" fillId="3" borderId="0" xfId="0" applyFont="1" applyFill="1" applyBorder="1" applyAlignment="1">
      <alignment wrapText="1"/>
    </xf>
    <xf numFmtId="0" fontId="11" fillId="3" borderId="0" xfId="0" applyFont="1" applyFill="1" applyBorder="1" applyAlignment="1">
      <alignment horizontal="center"/>
    </xf>
    <xf numFmtId="0" fontId="1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5" fillId="0" borderId="0" xfId="0" applyFont="1" applyBorder="1" applyAlignment="1" applyProtection="1">
      <alignment vertical="center"/>
    </xf>
    <xf numFmtId="0" fontId="17" fillId="0" borderId="0" xfId="0" applyFont="1" applyFill="1" applyBorder="1" applyProtection="1"/>
    <xf numFmtId="14" fontId="7" fillId="0" borderId="0" xfId="0" applyNumberFormat="1" applyFont="1" applyAlignment="1" applyProtection="1">
      <alignment horizontal="center" vertical="center"/>
    </xf>
    <xf numFmtId="0" fontId="18" fillId="0" borderId="0" xfId="0" applyFont="1" applyFill="1" applyBorder="1" applyProtection="1"/>
    <xf numFmtId="49" fontId="5" fillId="0" borderId="0" xfId="0" applyNumberFormat="1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vertical="center" wrapText="1"/>
    </xf>
    <xf numFmtId="0" fontId="8" fillId="0" borderId="0" xfId="0" applyFont="1" applyAlignment="1" applyProtection="1">
      <alignment horizontal="left" vertical="center" wrapText="1" indent="3"/>
    </xf>
    <xf numFmtId="0" fontId="8" fillId="0" borderId="0" xfId="0" applyFont="1" applyAlignment="1" applyProtection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right" vertical="center"/>
    </xf>
    <xf numFmtId="16" fontId="5" fillId="0" borderId="8" xfId="0" applyNumberFormat="1" applyFont="1" applyBorder="1" applyAlignment="1" applyProtection="1">
      <alignment horizontal="right" vertical="center"/>
    </xf>
    <xf numFmtId="165" fontId="8" fillId="2" borderId="8" xfId="0" applyNumberFormat="1" applyFont="1" applyFill="1" applyBorder="1" applyAlignment="1" applyProtection="1">
      <alignment vertical="center"/>
      <protection locked="0"/>
    </xf>
    <xf numFmtId="0" fontId="31" fillId="0" borderId="0" xfId="0" applyFont="1" applyAlignment="1" applyProtection="1">
      <alignment horizontal="center" vertical="center"/>
    </xf>
    <xf numFmtId="0" fontId="33" fillId="0" borderId="0" xfId="0" applyFont="1" applyProtection="1"/>
    <xf numFmtId="0" fontId="33" fillId="0" borderId="0" xfId="0" applyFont="1" applyAlignment="1" applyProtection="1">
      <alignment horizontal="center" vertical="center" wrapText="1"/>
    </xf>
    <xf numFmtId="49" fontId="33" fillId="0" borderId="0" xfId="0" applyNumberFormat="1" applyFont="1" applyFill="1" applyAlignment="1" applyProtection="1">
      <alignment horizontal="right" vertical="center"/>
    </xf>
    <xf numFmtId="165" fontId="38" fillId="0" borderId="0" xfId="0" applyNumberFormat="1" applyFont="1" applyFill="1" applyBorder="1" applyAlignment="1" applyProtection="1">
      <alignment vertical="center"/>
      <protection hidden="1"/>
    </xf>
    <xf numFmtId="0" fontId="34" fillId="0" borderId="0" xfId="0" applyFont="1" applyFill="1" applyBorder="1" applyProtection="1"/>
    <xf numFmtId="0" fontId="33" fillId="0" borderId="0" xfId="0" applyFont="1" applyFill="1" applyBorder="1" applyProtection="1"/>
    <xf numFmtId="0" fontId="40" fillId="0" borderId="0" xfId="0" applyFont="1" applyAlignment="1" applyProtection="1"/>
    <xf numFmtId="0" fontId="7" fillId="0" borderId="1" xfId="0" applyFont="1" applyBorder="1" applyAlignment="1" applyProtection="1">
      <alignment vertical="center" wrapText="1"/>
    </xf>
    <xf numFmtId="0" fontId="33" fillId="0" borderId="8" xfId="0" applyFont="1" applyFill="1" applyBorder="1" applyAlignment="1" applyProtection="1">
      <alignment horizontal="left" vertical="center" wrapText="1"/>
    </xf>
    <xf numFmtId="165" fontId="33" fillId="0" borderId="8" xfId="0" applyNumberFormat="1" applyFont="1" applyFill="1" applyBorder="1" applyAlignment="1" applyProtection="1">
      <alignment vertical="center"/>
      <protection locked="0"/>
    </xf>
    <xf numFmtId="0" fontId="35" fillId="0" borderId="8" xfId="0" applyFont="1" applyFill="1" applyBorder="1" applyAlignment="1" applyProtection="1">
      <alignment horizontal="left" vertical="center" wrapText="1"/>
    </xf>
    <xf numFmtId="0" fontId="35" fillId="0" borderId="8" xfId="0" applyFont="1" applyFill="1" applyBorder="1" applyAlignment="1" applyProtection="1">
      <alignment wrapText="1"/>
    </xf>
    <xf numFmtId="0" fontId="34" fillId="0" borderId="8" xfId="0" applyFont="1" applyBorder="1" applyAlignment="1" applyProtection="1">
      <alignment horizontal="right" vertical="center"/>
    </xf>
    <xf numFmtId="165" fontId="33" fillId="2" borderId="8" xfId="0" applyNumberFormat="1" applyFont="1" applyFill="1" applyBorder="1" applyAlignment="1" applyProtection="1">
      <alignment vertical="center"/>
      <protection locked="0"/>
    </xf>
    <xf numFmtId="165" fontId="34" fillId="4" borderId="8" xfId="0" applyNumberFormat="1" applyFont="1" applyFill="1" applyBorder="1" applyAlignment="1" applyProtection="1">
      <alignment vertical="center"/>
    </xf>
    <xf numFmtId="0" fontId="33" fillId="0" borderId="8" xfId="0" applyFont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165" fontId="41" fillId="0" borderId="0" xfId="0" applyNumberFormat="1" applyFont="1" applyAlignment="1" applyProtection="1">
      <alignment horizontal="center" vertical="center"/>
    </xf>
    <xf numFmtId="0" fontId="7" fillId="0" borderId="0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wrapText="1"/>
    </xf>
    <xf numFmtId="0" fontId="5" fillId="0" borderId="0" xfId="3" applyFont="1" applyFill="1" applyBorder="1" applyAlignment="1" applyProtection="1">
      <alignment wrapText="1"/>
    </xf>
    <xf numFmtId="0" fontId="25" fillId="0" borderId="0" xfId="3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left" indent="2"/>
    </xf>
    <xf numFmtId="0" fontId="8" fillId="0" borderId="0" xfId="3" applyFont="1" applyFill="1" applyBorder="1" applyAlignment="1" applyProtection="1">
      <alignment horizontal="left" indent="4"/>
    </xf>
    <xf numFmtId="0" fontId="7" fillId="0" borderId="12" xfId="0" applyFont="1" applyBorder="1" applyAlignment="1" applyProtection="1"/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Protection="1"/>
    <xf numFmtId="0" fontId="5" fillId="0" borderId="0" xfId="3" applyFont="1" applyProtection="1"/>
    <xf numFmtId="0" fontId="25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49" fontId="8" fillId="0" borderId="0" xfId="0" applyNumberFormat="1" applyFont="1" applyFill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vertical="center" wrapText="1"/>
    </xf>
    <xf numFmtId="14" fontId="19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 indent="4"/>
    </xf>
    <xf numFmtId="0" fontId="5" fillId="0" borderId="0" xfId="0" applyFont="1" applyFill="1" applyBorder="1" applyAlignment="1" applyProtection="1">
      <alignment horizontal="left" wrapText="1" indent="4"/>
    </xf>
    <xf numFmtId="0" fontId="0" fillId="0" borderId="0" xfId="0" applyBorder="1" applyAlignment="1">
      <alignment horizontal="left" wrapText="1" indent="4"/>
    </xf>
    <xf numFmtId="3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0" xfId="0" applyNumberFormat="1" applyFont="1" applyFill="1" applyBorder="1" applyAlignment="1" applyProtection="1">
      <alignment horizontal="right" vertical="center"/>
      <protection locked="0"/>
    </xf>
    <xf numFmtId="166" fontId="5" fillId="2" borderId="8" xfId="1" applyNumberFormat="1" applyFont="1" applyFill="1" applyBorder="1" applyAlignment="1" applyProtection="1">
      <alignment horizontal="right" vertical="center" wrapText="1"/>
      <protection locked="0"/>
    </xf>
    <xf numFmtId="166" fontId="5" fillId="2" borderId="8" xfId="1" applyNumberFormat="1" applyFont="1" applyFill="1" applyBorder="1" applyAlignment="1" applyProtection="1">
      <alignment horizontal="right" wrapText="1"/>
      <protection locked="0"/>
    </xf>
    <xf numFmtId="166" fontId="44" fillId="2" borderId="8" xfId="1" applyNumberFormat="1" applyFont="1" applyFill="1" applyBorder="1" applyAlignment="1" applyProtection="1">
      <alignment horizontal="right" vertical="center" wrapText="1"/>
      <protection locked="0"/>
    </xf>
    <xf numFmtId="166" fontId="5" fillId="2" borderId="8" xfId="1" quotePrefix="1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8" fillId="0" borderId="0" xfId="3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 vertical="center" indent="2"/>
    </xf>
    <xf numFmtId="0" fontId="23" fillId="0" borderId="0" xfId="0" applyNumberFormat="1" applyFont="1" applyFill="1" applyBorder="1" applyAlignment="1" applyProtection="1">
      <alignment horizontal="left" vertical="center" wrapText="1" indent="2"/>
    </xf>
    <xf numFmtId="0" fontId="5" fillId="0" borderId="0" xfId="0" applyFont="1" applyFill="1" applyAlignment="1" applyProtection="1">
      <alignment horizontal="left" vertical="center" wrapText="1" indent="4"/>
    </xf>
    <xf numFmtId="0" fontId="5" fillId="0" borderId="0" xfId="0" applyFont="1" applyFill="1" applyAlignment="1" applyProtection="1">
      <alignment horizontal="left" vertical="center" indent="4"/>
    </xf>
    <xf numFmtId="0" fontId="8" fillId="0" borderId="0" xfId="3" applyFont="1" applyBorder="1" applyAlignment="1" applyProtection="1">
      <alignment horizontal="left" vertical="center"/>
    </xf>
    <xf numFmtId="0" fontId="8" fillId="0" borderId="0" xfId="3" applyFont="1" applyBorder="1" applyAlignment="1" applyProtection="1">
      <alignment horizontal="left" vertical="center" indent="2"/>
    </xf>
    <xf numFmtId="0" fontId="8" fillId="0" borderId="0" xfId="3" applyFont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 vertical="center" wrapText="1"/>
    </xf>
    <xf numFmtId="167" fontId="5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0" applyNumberFormat="1" applyFont="1" applyFill="1" applyBorder="1" applyAlignment="1" applyProtection="1">
      <alignment horizontal="left" vertical="center" wrapText="1" indent="2"/>
    </xf>
    <xf numFmtId="0" fontId="23" fillId="0" borderId="0" xfId="0" applyNumberFormat="1" applyFont="1" applyFill="1" applyBorder="1" applyAlignment="1" applyProtection="1">
      <alignment horizontal="left" vertical="center" wrapText="1"/>
    </xf>
    <xf numFmtId="49" fontId="46" fillId="0" borderId="0" xfId="3" applyNumberFormat="1" applyFont="1" applyAlignment="1" applyProtection="1">
      <alignment horizontal="left" vertical="center"/>
    </xf>
    <xf numFmtId="0" fontId="5" fillId="0" borderId="0" xfId="3" applyFont="1" applyBorder="1" applyProtection="1"/>
    <xf numFmtId="0" fontId="25" fillId="0" borderId="0" xfId="3" applyFont="1" applyFill="1" applyAlignment="1" applyProtection="1"/>
    <xf numFmtId="0" fontId="25" fillId="0" borderId="0" xfId="3" applyFont="1" applyFill="1" applyAlignment="1" applyProtection="1">
      <alignment horizontal="center" vertical="center"/>
    </xf>
    <xf numFmtId="0" fontId="5" fillId="0" borderId="0" xfId="3" applyFont="1" applyFill="1" applyProtection="1"/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47" fillId="0" borderId="0" xfId="0" applyFont="1" applyFill="1" applyBorder="1" applyAlignment="1" applyProtection="1">
      <alignment horizontal="left" vertical="center" wrapText="1" indent="1"/>
    </xf>
    <xf numFmtId="0" fontId="8" fillId="0" borderId="0" xfId="3" applyFont="1" applyFill="1" applyBorder="1" applyAlignment="1" applyProtection="1">
      <alignment horizontal="left" wrapText="1" indent="1"/>
    </xf>
    <xf numFmtId="0" fontId="29" fillId="0" borderId="0" xfId="0" applyFont="1" applyBorder="1" applyAlignment="1" applyProtection="1">
      <alignment horizontal="center" vertical="center"/>
    </xf>
    <xf numFmtId="49" fontId="27" fillId="0" borderId="0" xfId="0" applyNumberFormat="1" applyFont="1" applyAlignment="1" applyProtection="1">
      <alignment horizontal="center" vertical="center"/>
    </xf>
    <xf numFmtId="49" fontId="8" fillId="0" borderId="0" xfId="0" applyNumberFormat="1" applyFont="1" applyAlignment="1" applyProtection="1">
      <alignment horizontal="center" vertical="center"/>
    </xf>
    <xf numFmtId="49" fontId="42" fillId="0" borderId="0" xfId="3" applyNumberFormat="1" applyFont="1" applyAlignment="1" applyProtection="1">
      <alignment horizontal="center" vertical="center"/>
    </xf>
    <xf numFmtId="49" fontId="43" fillId="0" borderId="0" xfId="3" applyNumberFormat="1" applyFont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Alignment="1" applyProtection="1">
      <alignment horizontal="center" vertical="center"/>
    </xf>
    <xf numFmtId="49" fontId="8" fillId="0" borderId="8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14" fontId="7" fillId="2" borderId="0" xfId="3" applyNumberFormat="1" applyFont="1" applyFill="1" applyBorder="1" applyAlignment="1" applyProtection="1">
      <alignment horizontal="center" vertical="center" wrapText="1"/>
    </xf>
    <xf numFmtId="166" fontId="23" fillId="4" borderId="8" xfId="0" applyNumberFormat="1" applyFont="1" applyFill="1" applyBorder="1" applyAlignment="1" applyProtection="1">
      <alignment horizontal="right" vertical="center"/>
    </xf>
    <xf numFmtId="0" fontId="1" fillId="0" borderId="0" xfId="4" applyAlignment="1">
      <alignment horizontal="center" vertical="center"/>
    </xf>
    <xf numFmtId="0" fontId="1" fillId="0" borderId="0" xfId="4" applyAlignment="1">
      <alignment vertical="center"/>
    </xf>
    <xf numFmtId="0" fontId="48" fillId="0" borderId="0" xfId="4" applyFont="1" applyAlignment="1">
      <alignment horizontal="center" vertical="center"/>
    </xf>
    <xf numFmtId="0" fontId="1" fillId="0" borderId="8" xfId="4" applyBorder="1" applyAlignment="1">
      <alignment vertical="center"/>
    </xf>
    <xf numFmtId="0" fontId="1" fillId="0" borderId="8" xfId="4" applyFont="1" applyBorder="1" applyAlignment="1">
      <alignment vertical="center" wrapText="1"/>
    </xf>
    <xf numFmtId="0" fontId="1" fillId="0" borderId="8" xfId="4" applyBorder="1"/>
    <xf numFmtId="0" fontId="3" fillId="0" borderId="8" xfId="4" applyFont="1" applyBorder="1" applyAlignment="1">
      <alignment horizontal="center" vertical="center"/>
    </xf>
    <xf numFmtId="0" fontId="3" fillId="0" borderId="8" xfId="4" applyFont="1" applyBorder="1" applyAlignment="1">
      <alignment horizontal="center" vertical="center" wrapText="1"/>
    </xf>
    <xf numFmtId="0" fontId="49" fillId="0" borderId="0" xfId="0" applyFont="1"/>
    <xf numFmtId="0" fontId="50" fillId="0" borderId="0" xfId="4" applyFont="1" applyAlignment="1">
      <alignment horizontal="left" vertical="center"/>
    </xf>
    <xf numFmtId="165" fontId="34" fillId="4" borderId="8" xfId="0" applyNumberFormat="1" applyFont="1" applyFill="1" applyBorder="1" applyAlignment="1" applyProtection="1">
      <alignment horizontal="center" vertical="center"/>
      <protection locked="0" hidden="1"/>
    </xf>
    <xf numFmtId="165" fontId="34" fillId="4" borderId="8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28" fillId="2" borderId="2" xfId="2" applyFont="1" applyFill="1" applyBorder="1" applyAlignment="1" applyProtection="1">
      <alignment horizontal="center" vertical="center" wrapText="1"/>
      <protection locked="0"/>
    </xf>
    <xf numFmtId="0" fontId="28" fillId="2" borderId="3" xfId="2" applyFont="1" applyFill="1" applyBorder="1" applyAlignment="1" applyProtection="1">
      <alignment horizontal="center" vertical="center" wrapText="1"/>
      <protection locked="0"/>
    </xf>
    <xf numFmtId="0" fontId="28" fillId="2" borderId="4" xfId="2" applyFont="1" applyFill="1" applyBorder="1" applyAlignment="1" applyProtection="1">
      <alignment horizontal="center" vertical="center" wrapText="1"/>
      <protection locked="0"/>
    </xf>
    <xf numFmtId="164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</xf>
    <xf numFmtId="1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19" fillId="0" borderId="8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2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13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14" fontId="7" fillId="0" borderId="6" xfId="0" applyNumberFormat="1" applyFont="1" applyBorder="1" applyAlignment="1" applyProtection="1">
      <alignment horizontal="center" vertical="center"/>
    </xf>
    <xf numFmtId="14" fontId="7" fillId="0" borderId="7" xfId="0" applyNumberFormat="1" applyFont="1" applyBorder="1" applyAlignment="1" applyProtection="1">
      <alignment horizontal="center" vertical="center"/>
    </xf>
    <xf numFmtId="0" fontId="29" fillId="0" borderId="0" xfId="0" applyFont="1" applyAlignment="1" applyProtection="1">
      <alignment horizontal="center"/>
    </xf>
    <xf numFmtId="0" fontId="39" fillId="0" borderId="0" xfId="0" applyFont="1" applyAlignment="1" applyProtection="1">
      <alignment horizontal="left" wrapText="1"/>
    </xf>
    <xf numFmtId="0" fontId="7" fillId="0" borderId="0" xfId="0" applyFont="1" applyBorder="1" applyAlignment="1" applyProtection="1">
      <alignment horizontal="center" vertical="top" wrapText="1"/>
    </xf>
    <xf numFmtId="14" fontId="32" fillId="0" borderId="0" xfId="0" applyNumberFormat="1" applyFont="1" applyBorder="1" applyAlignment="1" applyProtection="1">
      <alignment horizontal="center" vertical="center"/>
    </xf>
    <xf numFmtId="0" fontId="34" fillId="0" borderId="8" xfId="0" applyFont="1" applyBorder="1" applyAlignment="1" applyProtection="1">
      <alignment horizontal="center" vertical="center"/>
    </xf>
    <xf numFmtId="0" fontId="34" fillId="0" borderId="8" xfId="0" applyFont="1" applyBorder="1" applyAlignment="1" applyProtection="1">
      <alignment horizontal="center" vertical="center" wrapText="1"/>
    </xf>
    <xf numFmtId="0" fontId="35" fillId="0" borderId="10" xfId="0" applyFont="1" applyBorder="1" applyAlignment="1" applyProtection="1">
      <alignment horizontal="center" vertical="center" wrapText="1"/>
    </xf>
    <xf numFmtId="0" fontId="37" fillId="0" borderId="9" xfId="0" applyFont="1" applyBorder="1" applyAlignment="1" applyProtection="1">
      <alignment horizontal="center" vertical="center" wrapText="1"/>
    </xf>
    <xf numFmtId="0" fontId="37" fillId="0" borderId="11" xfId="0" applyFont="1" applyBorder="1" applyAlignment="1" applyProtection="1">
      <alignment horizontal="center" vertical="center" wrapText="1"/>
    </xf>
    <xf numFmtId="0" fontId="35" fillId="0" borderId="8" xfId="0" applyFont="1" applyBorder="1" applyAlignment="1" applyProtection="1">
      <alignment horizontal="center" vertical="center" wrapText="1"/>
    </xf>
    <xf numFmtId="0" fontId="37" fillId="0" borderId="8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wrapText="1" indent="4"/>
    </xf>
    <xf numFmtId="0" fontId="0" fillId="0" borderId="10" xfId="0" applyBorder="1" applyAlignment="1">
      <alignment horizontal="left" wrapText="1" indent="4"/>
    </xf>
    <xf numFmtId="0" fontId="25" fillId="0" borderId="0" xfId="3" applyFont="1" applyFill="1" applyBorder="1" applyAlignment="1" applyProtection="1">
      <alignment horizontal="left" indent="2"/>
    </xf>
    <xf numFmtId="0" fontId="0" fillId="0" borderId="10" xfId="0" applyBorder="1" applyAlignment="1">
      <alignment horizontal="left" indent="2"/>
    </xf>
    <xf numFmtId="49" fontId="26" fillId="0" borderId="0" xfId="3" applyNumberFormat="1" applyFont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left" vertical="center" wrapText="1"/>
    </xf>
    <xf numFmtId="0" fontId="25" fillId="0" borderId="0" xfId="0" applyFont="1" applyFill="1" applyBorder="1" applyAlignment="1" applyProtection="1">
      <alignment horizontal="left" vertical="center" wrapText="1"/>
    </xf>
    <xf numFmtId="0" fontId="25" fillId="0" borderId="10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left" wrapText="1" indent="4"/>
    </xf>
    <xf numFmtId="0" fontId="25" fillId="0" borderId="10" xfId="3" applyFont="1" applyFill="1" applyBorder="1" applyAlignment="1" applyProtection="1">
      <alignment horizontal="left" indent="2"/>
    </xf>
    <xf numFmtId="0" fontId="5" fillId="0" borderId="0" xfId="0" applyFont="1" applyFill="1" applyBorder="1" applyAlignment="1" applyProtection="1">
      <alignment horizontal="left" vertical="center" wrapText="1" indent="4"/>
    </xf>
    <xf numFmtId="0" fontId="5" fillId="0" borderId="10" xfId="0" applyFont="1" applyFill="1" applyBorder="1" applyAlignment="1" applyProtection="1">
      <alignment horizontal="left" vertical="center" wrapText="1" indent="4"/>
    </xf>
    <xf numFmtId="0" fontId="7" fillId="0" borderId="1" xfId="0" applyFont="1" applyBorder="1" applyAlignment="1" applyProtection="1">
      <alignment horizontal="center" vertical="center"/>
    </xf>
  </cellXfs>
  <cellStyles count="5">
    <cellStyle name="Гиперссылка" xfId="2" builtinId="8"/>
    <cellStyle name="Обычный" xfId="0" builtinId="0"/>
    <cellStyle name="Обычный 2" xfId="3"/>
    <cellStyle name="Обычный 2 4" xfId="4"/>
    <cellStyle name="Финансовый" xfId="1" builtinId="3"/>
  </cellStyles>
  <dxfs count="7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K8" sqref="K8"/>
    </sheetView>
  </sheetViews>
  <sheetFormatPr defaultRowHeight="15" x14ac:dyDescent="0.25"/>
  <cols>
    <col min="2" max="2" width="35.28515625" customWidth="1"/>
  </cols>
  <sheetData>
    <row r="1" spans="1:6" ht="18" x14ac:dyDescent="0.25">
      <c r="A1" s="147" t="s">
        <v>0</v>
      </c>
      <c r="B1" s="147"/>
      <c r="C1" s="147"/>
      <c r="D1" s="147"/>
      <c r="E1" s="147"/>
      <c r="F1" s="147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2"/>
      <c r="B3" s="3" t="s">
        <v>1</v>
      </c>
      <c r="C3" s="3"/>
      <c r="D3" s="3"/>
      <c r="E3" s="3"/>
      <c r="F3" s="3"/>
    </row>
    <row r="4" spans="1:6" x14ac:dyDescent="0.25">
      <c r="A4" s="4"/>
      <c r="B4" s="5"/>
      <c r="C4" s="5"/>
      <c r="D4" s="5"/>
      <c r="E4" s="5"/>
      <c r="F4" s="5"/>
    </row>
    <row r="5" spans="1:6" ht="51" x14ac:dyDescent="0.25">
      <c r="A5" s="6" t="s">
        <v>2</v>
      </c>
      <c r="B5" s="7" t="s">
        <v>3</v>
      </c>
      <c r="C5" s="138"/>
      <c r="D5" s="139"/>
      <c r="E5" s="139"/>
      <c r="F5" s="140"/>
    </row>
    <row r="6" spans="1:6" x14ac:dyDescent="0.25">
      <c r="A6" s="6" t="s">
        <v>4</v>
      </c>
      <c r="B6" s="8" t="s">
        <v>5</v>
      </c>
      <c r="C6" s="148"/>
      <c r="D6" s="149"/>
      <c r="E6" s="149"/>
      <c r="F6" s="150"/>
    </row>
    <row r="7" spans="1:6" x14ac:dyDescent="0.25">
      <c r="A7" s="6" t="s">
        <v>6</v>
      </c>
      <c r="B7" s="9" t="s">
        <v>7</v>
      </c>
      <c r="C7" s="138"/>
      <c r="D7" s="139"/>
      <c r="E7" s="139"/>
      <c r="F7" s="140"/>
    </row>
    <row r="8" spans="1:6" ht="38.25" x14ac:dyDescent="0.25">
      <c r="A8" s="6" t="s">
        <v>8</v>
      </c>
      <c r="B8" s="10" t="s">
        <v>9</v>
      </c>
      <c r="C8" s="138"/>
      <c r="D8" s="139"/>
      <c r="E8" s="139"/>
      <c r="F8" s="140"/>
    </row>
    <row r="9" spans="1:6" x14ac:dyDescent="0.25">
      <c r="A9" s="6" t="s">
        <v>10</v>
      </c>
      <c r="B9" s="11" t="s">
        <v>11</v>
      </c>
      <c r="C9" s="138"/>
      <c r="D9" s="139"/>
      <c r="E9" s="139"/>
      <c r="F9" s="140"/>
    </row>
    <row r="10" spans="1:6" x14ac:dyDescent="0.25">
      <c r="A10" s="6" t="s">
        <v>12</v>
      </c>
      <c r="B10" s="11" t="s">
        <v>13</v>
      </c>
      <c r="C10" s="141"/>
      <c r="D10" s="142"/>
      <c r="E10" s="142"/>
      <c r="F10" s="143"/>
    </row>
    <row r="11" spans="1:6" ht="25.5" x14ac:dyDescent="0.25">
      <c r="A11" s="6" t="s">
        <v>14</v>
      </c>
      <c r="B11" s="10" t="s">
        <v>17</v>
      </c>
      <c r="C11" s="144"/>
      <c r="D11" s="145"/>
      <c r="E11" s="145"/>
      <c r="F11" s="146"/>
    </row>
    <row r="12" spans="1:6" ht="38.25" x14ac:dyDescent="0.25">
      <c r="A12" s="6" t="s">
        <v>15</v>
      </c>
      <c r="B12" s="10" t="s">
        <v>16</v>
      </c>
      <c r="C12" s="138"/>
      <c r="D12" s="139"/>
      <c r="E12" s="139"/>
      <c r="F12" s="140"/>
    </row>
  </sheetData>
  <mergeCells count="9">
    <mergeCell ref="C9:F9"/>
    <mergeCell ref="C10:F10"/>
    <mergeCell ref="C11:F11"/>
    <mergeCell ref="C12:F12"/>
    <mergeCell ref="A1:F1"/>
    <mergeCell ref="C5:F5"/>
    <mergeCell ref="C6:F6"/>
    <mergeCell ref="C7:F7"/>
    <mergeCell ref="C8:F8"/>
  </mergeCells>
  <dataValidations count="1">
    <dataValidation type="list" allowBlank="1" showInputMessage="1" showErrorMessage="1" sqref="C12:F12">
      <formula1>"государственный институт, кредитная организация,прочие собственники"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F5" sqref="F5"/>
    </sheetView>
  </sheetViews>
  <sheetFormatPr defaultRowHeight="15" outlineLevelRow="1" x14ac:dyDescent="0.25"/>
  <cols>
    <col min="1" max="1" width="9.28515625" customWidth="1"/>
    <col min="2" max="2" width="48.5703125" customWidth="1"/>
    <col min="3" max="6" width="19.7109375" customWidth="1"/>
  </cols>
  <sheetData>
    <row r="1" spans="1:6" x14ac:dyDescent="0.25">
      <c r="A1" s="161"/>
      <c r="B1" s="161"/>
      <c r="C1" s="161"/>
      <c r="D1" s="161"/>
      <c r="E1" s="161"/>
      <c r="F1" s="161"/>
    </row>
    <row r="2" spans="1:6" x14ac:dyDescent="0.25">
      <c r="A2" s="162"/>
      <c r="B2" s="163"/>
      <c r="C2" s="163"/>
      <c r="D2" s="163"/>
      <c r="E2" s="163"/>
      <c r="F2" s="163"/>
    </row>
    <row r="3" spans="1:6" ht="15.75" x14ac:dyDescent="0.25">
      <c r="A3" s="4"/>
      <c r="B3" s="25"/>
      <c r="C3" s="25"/>
      <c r="D3" s="25"/>
      <c r="E3" s="25"/>
      <c r="F3" s="25"/>
    </row>
    <row r="4" spans="1:6" ht="25.5" x14ac:dyDescent="0.25">
      <c r="A4" s="6"/>
      <c r="B4" s="45" t="s">
        <v>115</v>
      </c>
      <c r="C4" s="164" t="s">
        <v>47</v>
      </c>
      <c r="D4" s="164"/>
      <c r="E4" s="164"/>
      <c r="F4" s="164"/>
    </row>
    <row r="5" spans="1:6" ht="16.5" thickBot="1" x14ac:dyDescent="0.3">
      <c r="A5" s="6"/>
      <c r="B5" s="26"/>
      <c r="C5" s="27">
        <v>43830</v>
      </c>
      <c r="D5" s="27">
        <v>44196</v>
      </c>
      <c r="E5" s="27">
        <v>43830</v>
      </c>
      <c r="F5" s="27">
        <v>44196</v>
      </c>
    </row>
    <row r="6" spans="1:6" ht="15.75" x14ac:dyDescent="0.25">
      <c r="A6" s="6"/>
      <c r="B6" s="28"/>
      <c r="C6" s="165" t="s">
        <v>48</v>
      </c>
      <c r="D6" s="166"/>
      <c r="E6" s="165" t="s">
        <v>49</v>
      </c>
      <c r="F6" s="166"/>
    </row>
    <row r="7" spans="1:6" x14ac:dyDescent="0.25">
      <c r="A7" s="29" t="s">
        <v>50</v>
      </c>
      <c r="B7" s="30" t="s">
        <v>51</v>
      </c>
      <c r="C7" s="36"/>
      <c r="D7" s="36"/>
      <c r="E7" s="36"/>
      <c r="F7" s="36"/>
    </row>
    <row r="8" spans="1:6" ht="40.5" customHeight="1" x14ac:dyDescent="0.25">
      <c r="A8" s="29" t="s">
        <v>52</v>
      </c>
      <c r="B8" s="30" t="s">
        <v>78</v>
      </c>
      <c r="C8" s="36"/>
      <c r="D8" s="36"/>
      <c r="E8" s="36"/>
      <c r="F8" s="36"/>
    </row>
    <row r="9" spans="1:6" ht="25.5" x14ac:dyDescent="0.25">
      <c r="A9" s="6" t="s">
        <v>53</v>
      </c>
      <c r="B9" s="30" t="s">
        <v>54</v>
      </c>
      <c r="C9" s="36"/>
      <c r="D9" s="36"/>
      <c r="E9" s="36"/>
      <c r="F9" s="36"/>
    </row>
    <row r="10" spans="1:6" ht="25.5" x14ac:dyDescent="0.25">
      <c r="A10" s="6" t="s">
        <v>55</v>
      </c>
      <c r="B10" s="30" t="s">
        <v>56</v>
      </c>
      <c r="C10" s="36"/>
      <c r="D10" s="36"/>
      <c r="E10" s="36"/>
      <c r="F10" s="36"/>
    </row>
    <row r="11" spans="1:6" ht="25.5" x14ac:dyDescent="0.25">
      <c r="A11" s="6" t="s">
        <v>57</v>
      </c>
      <c r="B11" s="31" t="s">
        <v>58</v>
      </c>
      <c r="C11" s="36"/>
      <c r="D11" s="36"/>
      <c r="E11" s="36"/>
      <c r="F11" s="36"/>
    </row>
    <row r="12" spans="1:6" ht="25.5" x14ac:dyDescent="0.25">
      <c r="A12" s="6" t="s">
        <v>59</v>
      </c>
      <c r="B12" s="30" t="s">
        <v>60</v>
      </c>
      <c r="C12" s="36"/>
      <c r="D12" s="36"/>
      <c r="E12" s="36"/>
      <c r="F12" s="36"/>
    </row>
    <row r="13" spans="1:6" ht="38.25" x14ac:dyDescent="0.25">
      <c r="A13" s="6" t="s">
        <v>61</v>
      </c>
      <c r="B13" s="32" t="s">
        <v>62</v>
      </c>
      <c r="C13" s="36"/>
      <c r="D13" s="36"/>
      <c r="E13" s="36"/>
      <c r="F13" s="36"/>
    </row>
    <row r="14" spans="1:6" x14ac:dyDescent="0.25">
      <c r="A14" s="6"/>
      <c r="B14" s="5"/>
      <c r="C14" s="5"/>
      <c r="D14" s="5"/>
      <c r="E14" s="5"/>
      <c r="F14" s="5"/>
    </row>
    <row r="15" spans="1:6" x14ac:dyDescent="0.25">
      <c r="A15" s="167" t="s">
        <v>63</v>
      </c>
      <c r="B15" s="167"/>
      <c r="C15" s="167"/>
      <c r="D15" s="167"/>
      <c r="E15" s="167"/>
      <c r="F15" s="167"/>
    </row>
    <row r="16" spans="1:6" ht="75" hidden="1" customHeight="1" outlineLevel="1" x14ac:dyDescent="0.25">
      <c r="A16" s="33" t="s">
        <v>64</v>
      </c>
      <c r="B16" s="154" t="s">
        <v>65</v>
      </c>
      <c r="C16" s="154"/>
      <c r="D16" s="154"/>
      <c r="E16" s="154"/>
      <c r="F16" s="154"/>
    </row>
    <row r="17" spans="1:6" ht="75" hidden="1" customHeight="1" outlineLevel="1" x14ac:dyDescent="0.25">
      <c r="A17" s="34" t="s">
        <v>66</v>
      </c>
      <c r="B17" s="155" t="s">
        <v>67</v>
      </c>
      <c r="C17" s="156"/>
      <c r="D17" s="156"/>
      <c r="E17" s="156"/>
      <c r="F17" s="157"/>
    </row>
    <row r="18" spans="1:6" ht="75" hidden="1" customHeight="1" outlineLevel="1" x14ac:dyDescent="0.25">
      <c r="A18" s="34" t="s">
        <v>68</v>
      </c>
      <c r="B18" s="158" t="s">
        <v>69</v>
      </c>
      <c r="C18" s="159"/>
      <c r="D18" s="159"/>
      <c r="E18" s="159"/>
      <c r="F18" s="160"/>
    </row>
    <row r="19" spans="1:6" ht="96" hidden="1" customHeight="1" outlineLevel="1" x14ac:dyDescent="0.25">
      <c r="A19" s="35" t="s">
        <v>70</v>
      </c>
      <c r="B19" s="158" t="s">
        <v>71</v>
      </c>
      <c r="C19" s="159"/>
      <c r="D19" s="159"/>
      <c r="E19" s="159"/>
      <c r="F19" s="160"/>
    </row>
    <row r="20" spans="1:6" ht="75" hidden="1" customHeight="1" outlineLevel="1" x14ac:dyDescent="0.25">
      <c r="A20" s="35" t="s">
        <v>72</v>
      </c>
      <c r="B20" s="158" t="s">
        <v>73</v>
      </c>
      <c r="C20" s="159"/>
      <c r="D20" s="159"/>
      <c r="E20" s="159"/>
      <c r="F20" s="160"/>
    </row>
    <row r="21" spans="1:6" ht="75" hidden="1" customHeight="1" outlineLevel="1" x14ac:dyDescent="0.25">
      <c r="A21" s="35" t="s">
        <v>74</v>
      </c>
      <c r="B21" s="151" t="s">
        <v>75</v>
      </c>
      <c r="C21" s="152"/>
      <c r="D21" s="152"/>
      <c r="E21" s="152"/>
      <c r="F21" s="153"/>
    </row>
    <row r="22" spans="1:6" ht="75" hidden="1" customHeight="1" outlineLevel="1" x14ac:dyDescent="0.25">
      <c r="A22" s="35" t="s">
        <v>76</v>
      </c>
      <c r="B22" s="151" t="s">
        <v>77</v>
      </c>
      <c r="C22" s="152"/>
      <c r="D22" s="152"/>
      <c r="E22" s="152"/>
      <c r="F22" s="153"/>
    </row>
    <row r="23" spans="1:6" collapsed="1" x14ac:dyDescent="0.25"/>
  </sheetData>
  <mergeCells count="13">
    <mergeCell ref="A15:F15"/>
    <mergeCell ref="A1:F1"/>
    <mergeCell ref="A2:F2"/>
    <mergeCell ref="C4:F4"/>
    <mergeCell ref="C6:D6"/>
    <mergeCell ref="E6:F6"/>
    <mergeCell ref="B22:F22"/>
    <mergeCell ref="B16:F16"/>
    <mergeCell ref="B17:F17"/>
    <mergeCell ref="B18:F18"/>
    <mergeCell ref="B19:F19"/>
    <mergeCell ref="B20:F20"/>
    <mergeCell ref="B21:F21"/>
  </mergeCells>
  <dataValidations count="5">
    <dataValidation type="custom" operator="greaterThanOrEqual" allowBlank="1" showInputMessage="1" showErrorMessage="1" errorTitle="Ошибка" error="Число в 2.6.1 не должно быть больше, чем в 2.5" sqref="C11">
      <formula1>C11&lt;=C9</formula1>
    </dataValidation>
    <dataValidation type="custom" operator="greaterThanOrEqual" allowBlank="1" showInputMessage="1" showErrorMessage="1" errorTitle="Ошибка" error="Число в 2.6 не может быть больше, чем в 2.3" sqref="C10">
      <formula1>C10&lt;=C8</formula1>
    </dataValidation>
    <dataValidation type="custom" operator="greaterThanOrEqual" allowBlank="1" showInputMessage="1" showErrorMessage="1" errorTitle="Ошибка" error="Число в 2.5 не может быть больше, чем в 2.3" sqref="C9">
      <formula1>C9&lt;=C8</formula1>
    </dataValidation>
    <dataValidation type="custom" operator="greaterThanOrEqual" allowBlank="1" showInputMessage="1" showErrorMessage="1" errorTitle="Ошибка" error="Число в 2.3 должно быть больше, чем в 2.5 и 2.6" sqref="C8:F8">
      <formula1>AND(C8&gt;=C9,C8&gt;=C10)</formula1>
    </dataValidation>
    <dataValidation type="decimal" operator="greaterThanOrEqual" allowBlank="1" showInputMessage="1" showErrorMessage="1" errorTitle="Ошибка" error="Введите положительное число" sqref="C7:F7 C12:F14">
      <formula1>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D26" sqref="D26"/>
    </sheetView>
  </sheetViews>
  <sheetFormatPr defaultRowHeight="15" x14ac:dyDescent="0.25"/>
  <cols>
    <col min="2" max="2" width="32.5703125" customWidth="1"/>
    <col min="3" max="12" width="17.85546875" customWidth="1"/>
  </cols>
  <sheetData>
    <row r="1" spans="1:12" ht="58.5" customHeight="1" x14ac:dyDescent="0.25">
      <c r="A1" s="169" t="s">
        <v>79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x14ac:dyDescent="0.25">
      <c r="A2" s="37"/>
      <c r="B2" s="170">
        <v>43830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2" x14ac:dyDescent="0.25">
      <c r="A3" s="38"/>
      <c r="B3" s="171" t="s">
        <v>80</v>
      </c>
      <c r="C3" s="172" t="s">
        <v>48</v>
      </c>
      <c r="D3" s="172"/>
      <c r="E3" s="172"/>
      <c r="F3" s="172"/>
      <c r="G3" s="172"/>
      <c r="H3" s="172" t="s">
        <v>49</v>
      </c>
      <c r="I3" s="172"/>
      <c r="J3" s="172"/>
      <c r="K3" s="172"/>
      <c r="L3" s="172"/>
    </row>
    <row r="4" spans="1:12" ht="40.5" customHeight="1" x14ac:dyDescent="0.25">
      <c r="A4" s="38"/>
      <c r="B4" s="171"/>
      <c r="C4" s="173" t="s">
        <v>81</v>
      </c>
      <c r="D4" s="174"/>
      <c r="E4" s="174"/>
      <c r="F4" s="174"/>
      <c r="G4" s="175"/>
      <c r="H4" s="176" t="s">
        <v>82</v>
      </c>
      <c r="I4" s="177"/>
      <c r="J4" s="177"/>
      <c r="K4" s="177"/>
      <c r="L4" s="177"/>
    </row>
    <row r="5" spans="1:12" ht="48" x14ac:dyDescent="0.25">
      <c r="A5" s="39"/>
      <c r="B5" s="171"/>
      <c r="C5" s="53" t="s">
        <v>83</v>
      </c>
      <c r="D5" s="53" t="s">
        <v>84</v>
      </c>
      <c r="E5" s="53" t="s">
        <v>85</v>
      </c>
      <c r="F5" s="53" t="s">
        <v>86</v>
      </c>
      <c r="G5" s="53" t="s">
        <v>87</v>
      </c>
      <c r="H5" s="53" t="s">
        <v>83</v>
      </c>
      <c r="I5" s="53" t="s">
        <v>84</v>
      </c>
      <c r="J5" s="53" t="s">
        <v>85</v>
      </c>
      <c r="K5" s="53" t="s">
        <v>86</v>
      </c>
      <c r="L5" s="53" t="s">
        <v>87</v>
      </c>
    </row>
    <row r="6" spans="1:12" ht="36" x14ac:dyDescent="0.25">
      <c r="A6" s="40" t="s">
        <v>88</v>
      </c>
      <c r="B6" s="46" t="s">
        <v>89</v>
      </c>
      <c r="C6" s="129">
        <f>D6+E6+F6+G6</f>
        <v>0</v>
      </c>
      <c r="D6" s="51"/>
      <c r="E6" s="51"/>
      <c r="F6" s="51"/>
      <c r="G6" s="51"/>
      <c r="H6" s="129">
        <f>I6+J6+K6+L6</f>
        <v>0</v>
      </c>
      <c r="I6" s="51"/>
      <c r="J6" s="51"/>
      <c r="K6" s="51"/>
      <c r="L6" s="51"/>
    </row>
    <row r="7" spans="1:12" ht="14.25" customHeight="1" x14ac:dyDescent="0.25">
      <c r="A7" s="40"/>
      <c r="B7" s="46"/>
      <c r="C7" s="129"/>
      <c r="D7" s="47"/>
      <c r="E7" s="47"/>
      <c r="F7" s="47"/>
      <c r="G7" s="47"/>
      <c r="H7" s="129"/>
      <c r="I7" s="47"/>
      <c r="J7" s="47"/>
      <c r="K7" s="47"/>
      <c r="L7" s="47"/>
    </row>
    <row r="8" spans="1:12" ht="48" x14ac:dyDescent="0.25">
      <c r="A8" s="40" t="s">
        <v>90</v>
      </c>
      <c r="B8" s="46" t="s">
        <v>91</v>
      </c>
      <c r="C8" s="129">
        <f>D8+E8+F8+G8</f>
        <v>0</v>
      </c>
      <c r="D8" s="51"/>
      <c r="E8" s="51"/>
      <c r="F8" s="51"/>
      <c r="G8" s="51"/>
      <c r="H8" s="129">
        <f>I8+J8+K8+L8</f>
        <v>0</v>
      </c>
      <c r="I8" s="51"/>
      <c r="J8" s="51"/>
      <c r="K8" s="51"/>
      <c r="L8" s="51"/>
    </row>
    <row r="9" spans="1:12" x14ac:dyDescent="0.25">
      <c r="A9" s="40"/>
      <c r="B9" s="46"/>
      <c r="C9" s="130"/>
      <c r="D9" s="47"/>
      <c r="E9" s="47"/>
      <c r="F9" s="47"/>
      <c r="G9" s="47"/>
      <c r="H9" s="130"/>
      <c r="I9" s="47"/>
      <c r="J9" s="47"/>
      <c r="K9" s="47"/>
      <c r="L9" s="47"/>
    </row>
    <row r="10" spans="1:12" x14ac:dyDescent="0.25">
      <c r="A10" s="40" t="s">
        <v>92</v>
      </c>
      <c r="B10" s="48" t="s">
        <v>93</v>
      </c>
      <c r="C10" s="129">
        <f t="shared" ref="C10:C13" si="0">D10+E10+F10+G10</f>
        <v>0</v>
      </c>
      <c r="D10" s="51"/>
      <c r="E10" s="51"/>
      <c r="F10" s="51"/>
      <c r="G10" s="51"/>
      <c r="H10" s="129">
        <f t="shared" ref="H10:H13" si="1">I10+J10+K10+L10</f>
        <v>0</v>
      </c>
      <c r="I10" s="51"/>
      <c r="J10" s="51"/>
      <c r="K10" s="51"/>
      <c r="L10" s="51"/>
    </row>
    <row r="11" spans="1:12" ht="24.75" x14ac:dyDescent="0.25">
      <c r="A11" s="40" t="s">
        <v>94</v>
      </c>
      <c r="B11" s="49" t="s">
        <v>95</v>
      </c>
      <c r="C11" s="129">
        <f t="shared" si="0"/>
        <v>0</v>
      </c>
      <c r="D11" s="51"/>
      <c r="E11" s="51"/>
      <c r="F11" s="51"/>
      <c r="G11" s="51"/>
      <c r="H11" s="129">
        <f t="shared" si="1"/>
        <v>0</v>
      </c>
      <c r="I11" s="51"/>
      <c r="J11" s="51"/>
      <c r="K11" s="51"/>
      <c r="L11" s="51"/>
    </row>
    <row r="12" spans="1:12" ht="24" x14ac:dyDescent="0.25">
      <c r="A12" s="40" t="s">
        <v>96</v>
      </c>
      <c r="B12" s="48" t="s">
        <v>97</v>
      </c>
      <c r="C12" s="129">
        <f t="shared" si="0"/>
        <v>0</v>
      </c>
      <c r="D12" s="51"/>
      <c r="E12" s="51"/>
      <c r="F12" s="51"/>
      <c r="G12" s="51"/>
      <c r="H12" s="129">
        <f t="shared" si="1"/>
        <v>0</v>
      </c>
      <c r="I12" s="51"/>
      <c r="J12" s="51"/>
      <c r="K12" s="51"/>
      <c r="L12" s="51"/>
    </row>
    <row r="13" spans="1:12" ht="36" x14ac:dyDescent="0.25">
      <c r="A13" s="40" t="s">
        <v>98</v>
      </c>
      <c r="B13" s="48" t="s">
        <v>99</v>
      </c>
      <c r="C13" s="129">
        <f t="shared" si="0"/>
        <v>0</v>
      </c>
      <c r="D13" s="51"/>
      <c r="E13" s="51"/>
      <c r="F13" s="51"/>
      <c r="G13" s="51"/>
      <c r="H13" s="129">
        <f t="shared" si="1"/>
        <v>0</v>
      </c>
      <c r="I13" s="51"/>
      <c r="J13" s="51"/>
      <c r="K13" s="51"/>
      <c r="L13" s="51"/>
    </row>
    <row r="14" spans="1:12" x14ac:dyDescent="0.25">
      <c r="A14" s="40"/>
      <c r="B14" s="48"/>
      <c r="C14" s="130"/>
      <c r="D14" s="47"/>
      <c r="E14" s="47"/>
      <c r="F14" s="47"/>
      <c r="G14" s="47"/>
      <c r="H14" s="130"/>
      <c r="I14" s="47"/>
      <c r="J14" s="47"/>
      <c r="K14" s="47"/>
      <c r="L14" s="47"/>
    </row>
    <row r="15" spans="1:12" ht="24" x14ac:dyDescent="0.25">
      <c r="A15" s="40" t="s">
        <v>100</v>
      </c>
      <c r="B15" s="48" t="s">
        <v>101</v>
      </c>
      <c r="C15" s="129">
        <f t="shared" ref="C15:C16" si="2">D15+E15+F15+G15</f>
        <v>0</v>
      </c>
      <c r="D15" s="51"/>
      <c r="E15" s="51"/>
      <c r="F15" s="51"/>
      <c r="G15" s="51"/>
      <c r="H15" s="129">
        <f t="shared" ref="H15:H16" si="3">I15+J15+K15+L15</f>
        <v>0</v>
      </c>
      <c r="I15" s="51"/>
      <c r="J15" s="51"/>
      <c r="K15" s="51"/>
      <c r="L15" s="51"/>
    </row>
    <row r="16" spans="1:12" ht="24" x14ac:dyDescent="0.25">
      <c r="A16" s="40" t="s">
        <v>102</v>
      </c>
      <c r="B16" s="48" t="s">
        <v>103</v>
      </c>
      <c r="C16" s="129">
        <f t="shared" si="2"/>
        <v>0</v>
      </c>
      <c r="D16" s="51"/>
      <c r="E16" s="51"/>
      <c r="F16" s="51"/>
      <c r="G16" s="51"/>
      <c r="H16" s="129">
        <f t="shared" si="3"/>
        <v>0</v>
      </c>
      <c r="I16" s="51"/>
      <c r="J16" s="51"/>
      <c r="K16" s="51"/>
      <c r="L16" s="51"/>
    </row>
    <row r="17" spans="1:12" x14ac:dyDescent="0.25">
      <c r="A17" s="40"/>
      <c r="B17" s="48"/>
      <c r="C17" s="130"/>
      <c r="D17" s="47"/>
      <c r="E17" s="47"/>
      <c r="F17" s="47"/>
      <c r="G17" s="47"/>
      <c r="H17" s="130"/>
      <c r="I17" s="47"/>
      <c r="J17" s="47"/>
      <c r="K17" s="47"/>
      <c r="L17" s="47"/>
    </row>
    <row r="18" spans="1:12" x14ac:dyDescent="0.25">
      <c r="A18" s="40" t="s">
        <v>104</v>
      </c>
      <c r="B18" s="48" t="s">
        <v>105</v>
      </c>
      <c r="C18" s="129">
        <f t="shared" ref="C18:C20" si="4">D18+E18+F18+G18</f>
        <v>0</v>
      </c>
      <c r="D18" s="51"/>
      <c r="E18" s="51"/>
      <c r="F18" s="51"/>
      <c r="G18" s="51"/>
      <c r="H18" s="129">
        <f t="shared" ref="H18:H20" si="5">I18+J18+K18+L18</f>
        <v>0</v>
      </c>
      <c r="I18" s="51"/>
      <c r="J18" s="51"/>
      <c r="K18" s="51"/>
      <c r="L18" s="51"/>
    </row>
    <row r="19" spans="1:12" x14ac:dyDescent="0.25">
      <c r="A19" s="40" t="s">
        <v>106</v>
      </c>
      <c r="B19" s="48" t="s">
        <v>107</v>
      </c>
      <c r="C19" s="129">
        <f t="shared" si="4"/>
        <v>0</v>
      </c>
      <c r="D19" s="51"/>
      <c r="E19" s="51"/>
      <c r="F19" s="51"/>
      <c r="G19" s="51"/>
      <c r="H19" s="129">
        <f t="shared" si="5"/>
        <v>0</v>
      </c>
      <c r="I19" s="51"/>
      <c r="J19" s="51"/>
      <c r="K19" s="51"/>
      <c r="L19" s="51"/>
    </row>
    <row r="20" spans="1:12" ht="48" x14ac:dyDescent="0.25">
      <c r="A20" s="40" t="s">
        <v>108</v>
      </c>
      <c r="B20" s="48" t="s">
        <v>109</v>
      </c>
      <c r="C20" s="129">
        <f t="shared" si="4"/>
        <v>0</v>
      </c>
      <c r="D20" s="51"/>
      <c r="E20" s="51"/>
      <c r="F20" s="51"/>
      <c r="G20" s="51"/>
      <c r="H20" s="129">
        <f t="shared" si="5"/>
        <v>0</v>
      </c>
      <c r="I20" s="47"/>
      <c r="J20" s="47"/>
      <c r="K20" s="47"/>
      <c r="L20" s="47"/>
    </row>
    <row r="21" spans="1:12" x14ac:dyDescent="0.25">
      <c r="A21" s="38"/>
      <c r="B21" s="50" t="s">
        <v>110</v>
      </c>
      <c r="C21" s="52">
        <f>SUM(C6+C8+C10+C12+C13+C15+C16+C18+C19)</f>
        <v>0</v>
      </c>
      <c r="D21" s="52">
        <f t="shared" ref="D21:L21" si="6">SUM(D6+D8+D10+D11+D12+D13+D15+D16+D18+D19)</f>
        <v>0</v>
      </c>
      <c r="E21" s="52">
        <f t="shared" si="6"/>
        <v>0</v>
      </c>
      <c r="F21" s="52">
        <f t="shared" si="6"/>
        <v>0</v>
      </c>
      <c r="G21" s="52">
        <f t="shared" si="6"/>
        <v>0</v>
      </c>
      <c r="H21" s="52">
        <f t="shared" si="6"/>
        <v>0</v>
      </c>
      <c r="I21" s="52">
        <f t="shared" si="6"/>
        <v>0</v>
      </c>
      <c r="J21" s="52">
        <f t="shared" si="6"/>
        <v>0</v>
      </c>
      <c r="K21" s="52">
        <f t="shared" si="6"/>
        <v>0</v>
      </c>
      <c r="L21" s="52">
        <f t="shared" si="6"/>
        <v>0</v>
      </c>
    </row>
    <row r="22" spans="1:12" ht="18" x14ac:dyDescent="0.25">
      <c r="A22" s="38"/>
      <c r="B22" s="41" t="s">
        <v>111</v>
      </c>
      <c r="C22" s="38"/>
      <c r="D22" s="42"/>
      <c r="E22" s="43"/>
      <c r="F22" s="43"/>
      <c r="G22" s="43"/>
      <c r="H22" s="43"/>
      <c r="I22" s="43"/>
      <c r="J22" s="43"/>
      <c r="K22" s="43"/>
      <c r="L22" s="43"/>
    </row>
    <row r="24" spans="1:12" ht="18.75" x14ac:dyDescent="0.3">
      <c r="A24" s="127"/>
      <c r="B24" s="128" t="s">
        <v>351</v>
      </c>
      <c r="C24" s="119"/>
      <c r="D24" s="119"/>
    </row>
    <row r="25" spans="1:12" x14ac:dyDescent="0.25">
      <c r="B25" s="120"/>
      <c r="C25" s="121"/>
      <c r="D25" s="119"/>
    </row>
    <row r="26" spans="1:12" ht="45" x14ac:dyDescent="0.25">
      <c r="B26" s="125" t="s">
        <v>352</v>
      </c>
      <c r="C26" s="126" t="s">
        <v>361</v>
      </c>
      <c r="D26" s="126" t="s">
        <v>353</v>
      </c>
    </row>
    <row r="27" spans="1:12" x14ac:dyDescent="0.25">
      <c r="B27" s="122" t="s">
        <v>354</v>
      </c>
      <c r="C27" s="130">
        <f>C6+H6</f>
        <v>0</v>
      </c>
      <c r="D27" s="51"/>
    </row>
    <row r="28" spans="1:12" x14ac:dyDescent="0.25">
      <c r="B28" s="122" t="s">
        <v>355</v>
      </c>
      <c r="C28" s="130">
        <f>C8+H8</f>
        <v>0</v>
      </c>
      <c r="D28" s="51"/>
    </row>
    <row r="29" spans="1:12" x14ac:dyDescent="0.25">
      <c r="B29" s="122" t="s">
        <v>93</v>
      </c>
      <c r="C29" s="130">
        <f>C10+H10</f>
        <v>0</v>
      </c>
      <c r="D29" s="51"/>
    </row>
    <row r="30" spans="1:12" x14ac:dyDescent="0.25">
      <c r="B30" s="122" t="s">
        <v>356</v>
      </c>
      <c r="C30" s="130">
        <f>C12+H12</f>
        <v>0</v>
      </c>
      <c r="D30" s="51"/>
    </row>
    <row r="31" spans="1:12" ht="30" x14ac:dyDescent="0.25">
      <c r="B31" s="123" t="s">
        <v>357</v>
      </c>
      <c r="C31" s="130">
        <f>C13+H13</f>
        <v>0</v>
      </c>
      <c r="D31" s="51"/>
    </row>
    <row r="32" spans="1:12" x14ac:dyDescent="0.25">
      <c r="B32" s="122" t="s">
        <v>358</v>
      </c>
      <c r="C32" s="130">
        <f>C15+H15</f>
        <v>0</v>
      </c>
      <c r="D32" s="51"/>
    </row>
    <row r="33" spans="1:12" x14ac:dyDescent="0.25">
      <c r="B33" s="122" t="s">
        <v>359</v>
      </c>
      <c r="C33" s="130">
        <f>C16+H16</f>
        <v>0</v>
      </c>
      <c r="D33" s="51"/>
    </row>
    <row r="34" spans="1:12" x14ac:dyDescent="0.25">
      <c r="B34" s="122" t="s">
        <v>105</v>
      </c>
      <c r="C34" s="130">
        <f>C18+H18</f>
        <v>0</v>
      </c>
      <c r="D34" s="51"/>
    </row>
    <row r="35" spans="1:12" x14ac:dyDescent="0.25">
      <c r="B35" s="124" t="s">
        <v>107</v>
      </c>
      <c r="C35" s="130">
        <f>C19+H19</f>
        <v>0</v>
      </c>
      <c r="D35" s="51"/>
    </row>
    <row r="38" spans="1:12" ht="28.5" customHeight="1" x14ac:dyDescent="0.25">
      <c r="A38" s="38"/>
      <c r="B38" s="168" t="s">
        <v>112</v>
      </c>
      <c r="C38" s="168"/>
      <c r="D38" s="168"/>
      <c r="E38" s="168"/>
      <c r="F38" s="168"/>
      <c r="G38" s="168"/>
      <c r="H38" s="168"/>
      <c r="I38" s="168"/>
      <c r="J38" s="168"/>
      <c r="K38" s="168"/>
      <c r="L38" s="168"/>
    </row>
    <row r="39" spans="1:12" ht="33.75" customHeight="1" x14ac:dyDescent="0.25">
      <c r="A39" s="38"/>
      <c r="B39" s="168" t="s">
        <v>113</v>
      </c>
      <c r="C39" s="168"/>
      <c r="D39" s="168"/>
      <c r="E39" s="168"/>
      <c r="F39" s="168"/>
      <c r="G39" s="168"/>
      <c r="H39" s="168"/>
      <c r="I39" s="168"/>
      <c r="J39" s="168"/>
      <c r="K39" s="168"/>
      <c r="L39" s="168"/>
    </row>
    <row r="40" spans="1:12" ht="31.5" customHeight="1" x14ac:dyDescent="0.25">
      <c r="A40" s="38"/>
      <c r="B40" s="44" t="s">
        <v>114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</row>
  </sheetData>
  <mergeCells count="9">
    <mergeCell ref="B38:L38"/>
    <mergeCell ref="B39:L39"/>
    <mergeCell ref="A1:L1"/>
    <mergeCell ref="B2:L2"/>
    <mergeCell ref="B3:B5"/>
    <mergeCell ref="C3:G3"/>
    <mergeCell ref="H3:L3"/>
    <mergeCell ref="C4:G4"/>
    <mergeCell ref="H4:L4"/>
  </mergeCells>
  <dataValidations count="9">
    <dataValidation type="custom" allowBlank="1" showInputMessage="1" showErrorMessage="1" errorTitle="Ошибка" error="Число в &quot;Всего&quot; не может быть ниже, чем сумма всех &quot;в т.ч.&quot;" sqref="C6:C20 H6:H20">
      <formula1>C6&gt;=SUM(D6:G6)</formula1>
    </dataValidation>
    <dataValidation type="custom" operator="greaterThanOrEqual" allowBlank="1" showInputMessage="1" showErrorMessage="1" errorTitle="Ошибка" error="Число в &quot;Всего&quot; не может быть ниже, чем сумма всех &quot;в т.ч.&quot;" sqref="D6:D20">
      <formula1>D6&lt;=(C6-SUM(E6:G6))</formula1>
    </dataValidation>
    <dataValidation type="custom" operator="greaterThanOrEqual" allowBlank="1" showInputMessage="1" showErrorMessage="1" errorTitle="Ошибка" error="Число в &quot;Всего&quot; не может быть ниже, чем сумма всех &quot;в т.ч.&quot;" sqref="E6:E20">
      <formula1>E6&lt;=(C6-SUM(D6,F6,G6))</formula1>
    </dataValidation>
    <dataValidation type="custom" operator="greaterThanOrEqual" allowBlank="1" showInputMessage="1" showErrorMessage="1" errorTitle="Ошибка" error="Число в &quot;Всего&quot; не может быть ниже, чем сумма всех &quot;в т.ч.&quot;" sqref="F6:F20">
      <formula1>F6&lt;=(C6-SUM(D6:E6,G6))</formula1>
    </dataValidation>
    <dataValidation type="custom" operator="greaterThanOrEqual" allowBlank="1" showInputMessage="1" showErrorMessage="1" errorTitle="Ошибка" error="Число в &quot;Всего&quot; не может быть ниже, чем сумма всех &quot;в т.ч.&quot;" sqref="L6:L20">
      <formula1>L6&lt;=(D6-SUM(E6:G6))</formula1>
    </dataValidation>
    <dataValidation type="custom" operator="greaterThanOrEqual" allowBlank="1" showInputMessage="1" showErrorMessage="1" errorTitle="Ошибка" error="Число в &quot;Всего&quot; не может быть ниже, чем сумма всех &quot;в т.ч.&quot;" sqref="K6:K20">
      <formula1>K6&lt;=(D6-SUM(E6:G6))</formula1>
    </dataValidation>
    <dataValidation type="custom" operator="greaterThanOrEqual" allowBlank="1" showInputMessage="1" showErrorMessage="1" errorTitle="Ошибка" error="Число в &quot;Всего&quot; не может быть ниже, чем сумма всех &quot;в т.ч.&quot;" sqref="J6:J20">
      <formula1>J6&lt;=(D6-SUM(E6:G6))</formula1>
    </dataValidation>
    <dataValidation type="custom" operator="greaterThanOrEqual" allowBlank="1" showInputMessage="1" showErrorMessage="1" errorTitle="Ошибка" error="Число в &quot;Всего&quot; не может быть ниже, чем сумма всех &quot;в т.ч.&quot;" sqref="G6:G20">
      <formula1>G6&lt;=(C6-SUM(D6:F6))</formula1>
    </dataValidation>
    <dataValidation type="custom" operator="greaterThanOrEqual" allowBlank="1" showInputMessage="1" showErrorMessage="1" errorTitle="Ошибка" error="Число в &quot;Всего&quot; не может быть ниже, чем сумма всех &quot;в т.ч.&quot;" sqref="I6:I20">
      <formula1>I6&lt;=(D6-SUM(E6:G6))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25" workbookViewId="0">
      <selection activeCell="G28" sqref="G28"/>
    </sheetView>
  </sheetViews>
  <sheetFormatPr defaultRowHeight="15" x14ac:dyDescent="0.25"/>
  <cols>
    <col min="2" max="2" width="32.5703125" customWidth="1"/>
    <col min="3" max="12" width="17.85546875" customWidth="1"/>
  </cols>
  <sheetData>
    <row r="1" spans="1:12" ht="58.5" customHeight="1" x14ac:dyDescent="0.25">
      <c r="A1" s="169" t="s">
        <v>79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x14ac:dyDescent="0.25">
      <c r="A2" s="37"/>
      <c r="B2" s="170">
        <v>44196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2" x14ac:dyDescent="0.25">
      <c r="A3" s="38"/>
      <c r="B3" s="171" t="s">
        <v>80</v>
      </c>
      <c r="C3" s="172" t="s">
        <v>48</v>
      </c>
      <c r="D3" s="172"/>
      <c r="E3" s="172"/>
      <c r="F3" s="172"/>
      <c r="G3" s="172"/>
      <c r="H3" s="172" t="s">
        <v>49</v>
      </c>
      <c r="I3" s="172"/>
      <c r="J3" s="172"/>
      <c r="K3" s="172"/>
      <c r="L3" s="172"/>
    </row>
    <row r="4" spans="1:12" ht="40.5" customHeight="1" x14ac:dyDescent="0.25">
      <c r="A4" s="38"/>
      <c r="B4" s="171"/>
      <c r="C4" s="173" t="s">
        <v>81</v>
      </c>
      <c r="D4" s="174"/>
      <c r="E4" s="174"/>
      <c r="F4" s="174"/>
      <c r="G4" s="175"/>
      <c r="H4" s="176" t="s">
        <v>82</v>
      </c>
      <c r="I4" s="177"/>
      <c r="J4" s="177"/>
      <c r="K4" s="177"/>
      <c r="L4" s="177"/>
    </row>
    <row r="5" spans="1:12" ht="48" x14ac:dyDescent="0.25">
      <c r="A5" s="39"/>
      <c r="B5" s="171"/>
      <c r="C5" s="53" t="s">
        <v>83</v>
      </c>
      <c r="D5" s="53" t="s">
        <v>84</v>
      </c>
      <c r="E5" s="53" t="s">
        <v>85</v>
      </c>
      <c r="F5" s="53" t="s">
        <v>86</v>
      </c>
      <c r="G5" s="53" t="s">
        <v>87</v>
      </c>
      <c r="H5" s="53" t="s">
        <v>83</v>
      </c>
      <c r="I5" s="53" t="s">
        <v>84</v>
      </c>
      <c r="J5" s="53" t="s">
        <v>85</v>
      </c>
      <c r="K5" s="53" t="s">
        <v>86</v>
      </c>
      <c r="L5" s="53" t="s">
        <v>87</v>
      </c>
    </row>
    <row r="6" spans="1:12" ht="36" x14ac:dyDescent="0.25">
      <c r="A6" s="40" t="s">
        <v>88</v>
      </c>
      <c r="B6" s="46" t="s">
        <v>89</v>
      </c>
      <c r="C6" s="129">
        <f>D6+E6+F6+G6</f>
        <v>0</v>
      </c>
      <c r="D6" s="51"/>
      <c r="E6" s="51"/>
      <c r="F6" s="51"/>
      <c r="G6" s="51"/>
      <c r="H6" s="129">
        <f>I6+J6+K6+L6</f>
        <v>0</v>
      </c>
      <c r="I6" s="51"/>
      <c r="J6" s="51"/>
      <c r="K6" s="51"/>
      <c r="L6" s="51"/>
    </row>
    <row r="7" spans="1:12" ht="14.25" customHeight="1" x14ac:dyDescent="0.25">
      <c r="A7" s="40"/>
      <c r="B7" s="46"/>
      <c r="C7" s="129"/>
      <c r="D7" s="47"/>
      <c r="E7" s="47"/>
      <c r="F7" s="47"/>
      <c r="G7" s="47"/>
      <c r="H7" s="129"/>
      <c r="I7" s="47"/>
      <c r="J7" s="47"/>
      <c r="K7" s="47"/>
      <c r="L7" s="47"/>
    </row>
    <row r="8" spans="1:12" ht="48" x14ac:dyDescent="0.25">
      <c r="A8" s="40" t="s">
        <v>90</v>
      </c>
      <c r="B8" s="46" t="s">
        <v>91</v>
      </c>
      <c r="C8" s="129">
        <f>D8+E8+F8+G8</f>
        <v>0</v>
      </c>
      <c r="D8" s="51"/>
      <c r="E8" s="51"/>
      <c r="F8" s="51"/>
      <c r="G8" s="51"/>
      <c r="H8" s="129">
        <f>I8+J8+K8+L8</f>
        <v>0</v>
      </c>
      <c r="I8" s="51"/>
      <c r="J8" s="51"/>
      <c r="K8" s="51"/>
      <c r="L8" s="51"/>
    </row>
    <row r="9" spans="1:12" x14ac:dyDescent="0.25">
      <c r="A9" s="40"/>
      <c r="B9" s="46"/>
      <c r="C9" s="130"/>
      <c r="D9" s="47"/>
      <c r="E9" s="47"/>
      <c r="F9" s="47"/>
      <c r="G9" s="47"/>
      <c r="H9" s="130"/>
      <c r="I9" s="47"/>
      <c r="J9" s="47"/>
      <c r="K9" s="47"/>
      <c r="L9" s="47"/>
    </row>
    <row r="10" spans="1:12" x14ac:dyDescent="0.25">
      <c r="A10" s="40" t="s">
        <v>92</v>
      </c>
      <c r="B10" s="48" t="s">
        <v>93</v>
      </c>
      <c r="C10" s="129">
        <f t="shared" ref="C10:C13" si="0">D10+E10+F10+G10</f>
        <v>0</v>
      </c>
      <c r="D10" s="51"/>
      <c r="E10" s="51"/>
      <c r="F10" s="51"/>
      <c r="G10" s="51"/>
      <c r="H10" s="129">
        <f t="shared" ref="H10:H13" si="1">I10+J10+K10+L10</f>
        <v>0</v>
      </c>
      <c r="I10" s="51"/>
      <c r="J10" s="51"/>
      <c r="K10" s="51"/>
      <c r="L10" s="51"/>
    </row>
    <row r="11" spans="1:12" ht="24.75" x14ac:dyDescent="0.25">
      <c r="A11" s="40" t="s">
        <v>94</v>
      </c>
      <c r="B11" s="49" t="s">
        <v>95</v>
      </c>
      <c r="C11" s="129">
        <f t="shared" si="0"/>
        <v>0</v>
      </c>
      <c r="D11" s="51"/>
      <c r="E11" s="51"/>
      <c r="F11" s="51"/>
      <c r="G11" s="51"/>
      <c r="H11" s="129">
        <f t="shared" si="1"/>
        <v>0</v>
      </c>
      <c r="I11" s="51"/>
      <c r="J11" s="51"/>
      <c r="K11" s="51"/>
      <c r="L11" s="51"/>
    </row>
    <row r="12" spans="1:12" ht="24" x14ac:dyDescent="0.25">
      <c r="A12" s="40" t="s">
        <v>96</v>
      </c>
      <c r="B12" s="48" t="s">
        <v>97</v>
      </c>
      <c r="C12" s="129">
        <f t="shared" si="0"/>
        <v>0</v>
      </c>
      <c r="D12" s="51"/>
      <c r="E12" s="51"/>
      <c r="F12" s="51"/>
      <c r="G12" s="51"/>
      <c r="H12" s="129">
        <f t="shared" si="1"/>
        <v>0</v>
      </c>
      <c r="I12" s="51"/>
      <c r="J12" s="51"/>
      <c r="K12" s="51"/>
      <c r="L12" s="51"/>
    </row>
    <row r="13" spans="1:12" ht="36" x14ac:dyDescent="0.25">
      <c r="A13" s="40" t="s">
        <v>98</v>
      </c>
      <c r="B13" s="48" t="s">
        <v>99</v>
      </c>
      <c r="C13" s="129">
        <f t="shared" si="0"/>
        <v>0</v>
      </c>
      <c r="D13" s="51"/>
      <c r="E13" s="51"/>
      <c r="F13" s="51"/>
      <c r="G13" s="51"/>
      <c r="H13" s="129">
        <f t="shared" si="1"/>
        <v>0</v>
      </c>
      <c r="I13" s="51"/>
      <c r="J13" s="51"/>
      <c r="K13" s="51"/>
      <c r="L13" s="51"/>
    </row>
    <row r="14" spans="1:12" x14ac:dyDescent="0.25">
      <c r="A14" s="40"/>
      <c r="B14" s="48"/>
      <c r="C14" s="130"/>
      <c r="D14" s="47"/>
      <c r="E14" s="47"/>
      <c r="F14" s="47"/>
      <c r="G14" s="47"/>
      <c r="H14" s="130"/>
      <c r="I14" s="47"/>
      <c r="J14" s="47"/>
      <c r="K14" s="47"/>
      <c r="L14" s="47"/>
    </row>
    <row r="15" spans="1:12" ht="24" x14ac:dyDescent="0.25">
      <c r="A15" s="40" t="s">
        <v>100</v>
      </c>
      <c r="B15" s="48" t="s">
        <v>101</v>
      </c>
      <c r="C15" s="129">
        <f t="shared" ref="C15:C16" si="2">D15+E15+F15+G15</f>
        <v>0</v>
      </c>
      <c r="D15" s="51"/>
      <c r="E15" s="51"/>
      <c r="F15" s="51"/>
      <c r="G15" s="51"/>
      <c r="H15" s="129">
        <f t="shared" ref="H15:H16" si="3">I15+J15+K15+L15</f>
        <v>0</v>
      </c>
      <c r="I15" s="51"/>
      <c r="J15" s="51"/>
      <c r="K15" s="51"/>
      <c r="L15" s="51"/>
    </row>
    <row r="16" spans="1:12" ht="24" x14ac:dyDescent="0.25">
      <c r="A16" s="40" t="s">
        <v>102</v>
      </c>
      <c r="B16" s="48" t="s">
        <v>103</v>
      </c>
      <c r="C16" s="129">
        <f t="shared" si="2"/>
        <v>0</v>
      </c>
      <c r="D16" s="51"/>
      <c r="E16" s="51"/>
      <c r="F16" s="51"/>
      <c r="G16" s="51"/>
      <c r="H16" s="129">
        <f t="shared" si="3"/>
        <v>0</v>
      </c>
      <c r="I16" s="51"/>
      <c r="J16" s="51"/>
      <c r="K16" s="51"/>
      <c r="L16" s="51"/>
    </row>
    <row r="17" spans="1:12" x14ac:dyDescent="0.25">
      <c r="A17" s="40"/>
      <c r="B17" s="48"/>
      <c r="C17" s="130"/>
      <c r="D17" s="47"/>
      <c r="E17" s="47"/>
      <c r="F17" s="47"/>
      <c r="G17" s="47"/>
      <c r="H17" s="130"/>
      <c r="I17" s="47"/>
      <c r="J17" s="47"/>
      <c r="K17" s="47"/>
      <c r="L17" s="47"/>
    </row>
    <row r="18" spans="1:12" x14ac:dyDescent="0.25">
      <c r="A18" s="40" t="s">
        <v>104</v>
      </c>
      <c r="B18" s="48" t="s">
        <v>105</v>
      </c>
      <c r="C18" s="129">
        <f t="shared" ref="C18:C20" si="4">D18+E18+F18+G18</f>
        <v>0</v>
      </c>
      <c r="D18" s="51"/>
      <c r="E18" s="51"/>
      <c r="F18" s="51"/>
      <c r="G18" s="51"/>
      <c r="H18" s="129">
        <f t="shared" ref="H18:H20" si="5">I18+J18+K18+L18</f>
        <v>0</v>
      </c>
      <c r="I18" s="51"/>
      <c r="J18" s="51"/>
      <c r="K18" s="51"/>
      <c r="L18" s="51"/>
    </row>
    <row r="19" spans="1:12" x14ac:dyDescent="0.25">
      <c r="A19" s="40" t="s">
        <v>106</v>
      </c>
      <c r="B19" s="48" t="s">
        <v>107</v>
      </c>
      <c r="C19" s="129">
        <f t="shared" si="4"/>
        <v>0</v>
      </c>
      <c r="D19" s="51"/>
      <c r="E19" s="51"/>
      <c r="F19" s="51"/>
      <c r="G19" s="51"/>
      <c r="H19" s="129">
        <f t="shared" si="5"/>
        <v>0</v>
      </c>
      <c r="I19" s="51"/>
      <c r="J19" s="51"/>
      <c r="K19" s="51"/>
      <c r="L19" s="51"/>
    </row>
    <row r="20" spans="1:12" ht="48" x14ac:dyDescent="0.25">
      <c r="A20" s="40" t="s">
        <v>108</v>
      </c>
      <c r="B20" s="48" t="s">
        <v>109</v>
      </c>
      <c r="C20" s="129">
        <f t="shared" si="4"/>
        <v>0</v>
      </c>
      <c r="D20" s="51"/>
      <c r="E20" s="51"/>
      <c r="F20" s="51"/>
      <c r="G20" s="51"/>
      <c r="H20" s="129">
        <f t="shared" si="5"/>
        <v>0</v>
      </c>
      <c r="I20" s="47"/>
      <c r="J20" s="47"/>
      <c r="K20" s="47"/>
      <c r="L20" s="47"/>
    </row>
    <row r="21" spans="1:12" x14ac:dyDescent="0.25">
      <c r="A21" s="38"/>
      <c r="B21" s="50" t="s">
        <v>110</v>
      </c>
      <c r="C21" s="52">
        <f>SUM(C6+C8+C10+C12+C13+C15+C16+C18+C19)</f>
        <v>0</v>
      </c>
      <c r="D21" s="52">
        <f t="shared" ref="D21:L21" si="6">SUM(D6+D8+D10+D11+D12+D13+D15+D16+D18+D19)</f>
        <v>0</v>
      </c>
      <c r="E21" s="52">
        <f t="shared" si="6"/>
        <v>0</v>
      </c>
      <c r="F21" s="52">
        <f t="shared" si="6"/>
        <v>0</v>
      </c>
      <c r="G21" s="52">
        <f t="shared" si="6"/>
        <v>0</v>
      </c>
      <c r="H21" s="52">
        <f t="shared" si="6"/>
        <v>0</v>
      </c>
      <c r="I21" s="52">
        <f t="shared" si="6"/>
        <v>0</v>
      </c>
      <c r="J21" s="52">
        <f t="shared" si="6"/>
        <v>0</v>
      </c>
      <c r="K21" s="52">
        <f t="shared" si="6"/>
        <v>0</v>
      </c>
      <c r="L21" s="52">
        <f t="shared" si="6"/>
        <v>0</v>
      </c>
    </row>
    <row r="22" spans="1:12" ht="18" x14ac:dyDescent="0.25">
      <c r="A22" s="38"/>
      <c r="B22" s="41" t="s">
        <v>111</v>
      </c>
      <c r="C22" s="38"/>
      <c r="D22" s="42"/>
      <c r="E22" s="43"/>
      <c r="F22" s="43"/>
      <c r="G22" s="43"/>
      <c r="H22" s="43"/>
      <c r="I22" s="43"/>
      <c r="J22" s="43"/>
      <c r="K22" s="43"/>
      <c r="L22" s="43"/>
    </row>
    <row r="24" spans="1:12" ht="18.75" x14ac:dyDescent="0.3">
      <c r="A24" s="127"/>
      <c r="B24" s="128" t="s">
        <v>351</v>
      </c>
      <c r="C24" s="119"/>
      <c r="D24" s="119"/>
    </row>
    <row r="25" spans="1:12" x14ac:dyDescent="0.25">
      <c r="B25" s="120"/>
      <c r="C25" s="121"/>
      <c r="D25" s="119"/>
    </row>
    <row r="26" spans="1:12" ht="45" x14ac:dyDescent="0.25">
      <c r="B26" s="125" t="s">
        <v>352</v>
      </c>
      <c r="C26" s="126" t="s">
        <v>360</v>
      </c>
      <c r="D26" s="126" t="s">
        <v>353</v>
      </c>
    </row>
    <row r="27" spans="1:12" x14ac:dyDescent="0.25">
      <c r="B27" s="122" t="s">
        <v>354</v>
      </c>
      <c r="C27" s="130">
        <f>C6+H6</f>
        <v>0</v>
      </c>
      <c r="D27" s="51"/>
    </row>
    <row r="28" spans="1:12" x14ac:dyDescent="0.25">
      <c r="B28" s="122" t="s">
        <v>355</v>
      </c>
      <c r="C28" s="130">
        <f>C8+H8</f>
        <v>0</v>
      </c>
      <c r="D28" s="51"/>
    </row>
    <row r="29" spans="1:12" x14ac:dyDescent="0.25">
      <c r="B29" s="122" t="s">
        <v>93</v>
      </c>
      <c r="C29" s="130">
        <f>C10+H10</f>
        <v>0</v>
      </c>
      <c r="D29" s="51"/>
    </row>
    <row r="30" spans="1:12" x14ac:dyDescent="0.25">
      <c r="B30" s="122" t="s">
        <v>356</v>
      </c>
      <c r="C30" s="130">
        <f>C12+H12</f>
        <v>0</v>
      </c>
      <c r="D30" s="51"/>
    </row>
    <row r="31" spans="1:12" ht="30" x14ac:dyDescent="0.25">
      <c r="B31" s="123" t="s">
        <v>357</v>
      </c>
      <c r="C31" s="130">
        <f>C13+H13</f>
        <v>0</v>
      </c>
      <c r="D31" s="51"/>
    </row>
    <row r="32" spans="1:12" x14ac:dyDescent="0.25">
      <c r="B32" s="122" t="s">
        <v>358</v>
      </c>
      <c r="C32" s="130">
        <f>C15+H15</f>
        <v>0</v>
      </c>
      <c r="D32" s="51"/>
    </row>
    <row r="33" spans="1:12" x14ac:dyDescent="0.25">
      <c r="B33" s="122" t="s">
        <v>359</v>
      </c>
      <c r="C33" s="130">
        <f>C16+H16</f>
        <v>0</v>
      </c>
      <c r="D33" s="51"/>
    </row>
    <row r="34" spans="1:12" x14ac:dyDescent="0.25">
      <c r="B34" s="122" t="s">
        <v>105</v>
      </c>
      <c r="C34" s="130">
        <f>C18+H18</f>
        <v>0</v>
      </c>
      <c r="D34" s="51"/>
    </row>
    <row r="35" spans="1:12" x14ac:dyDescent="0.25">
      <c r="B35" s="124" t="s">
        <v>107</v>
      </c>
      <c r="C35" s="130">
        <f>C19+H19</f>
        <v>0</v>
      </c>
      <c r="D35" s="51"/>
    </row>
    <row r="38" spans="1:12" ht="28.5" customHeight="1" x14ac:dyDescent="0.25">
      <c r="A38" s="38"/>
      <c r="B38" s="168" t="s">
        <v>112</v>
      </c>
      <c r="C38" s="168"/>
      <c r="D38" s="168"/>
      <c r="E38" s="168"/>
      <c r="F38" s="168"/>
      <c r="G38" s="168"/>
      <c r="H38" s="168"/>
      <c r="I38" s="168"/>
      <c r="J38" s="168"/>
      <c r="K38" s="168"/>
      <c r="L38" s="168"/>
    </row>
    <row r="39" spans="1:12" ht="33.75" customHeight="1" x14ac:dyDescent="0.25">
      <c r="A39" s="38"/>
      <c r="B39" s="168" t="s">
        <v>113</v>
      </c>
      <c r="C39" s="168"/>
      <c r="D39" s="168"/>
      <c r="E39" s="168"/>
      <c r="F39" s="168"/>
      <c r="G39" s="168"/>
      <c r="H39" s="168"/>
      <c r="I39" s="168"/>
      <c r="J39" s="168"/>
      <c r="K39" s="168"/>
      <c r="L39" s="168"/>
    </row>
    <row r="40" spans="1:12" ht="31.5" customHeight="1" x14ac:dyDescent="0.25">
      <c r="A40" s="38"/>
      <c r="B40" s="44" t="s">
        <v>114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</row>
  </sheetData>
  <mergeCells count="9">
    <mergeCell ref="B38:L38"/>
    <mergeCell ref="B39:L39"/>
    <mergeCell ref="A1:L1"/>
    <mergeCell ref="B2:L2"/>
    <mergeCell ref="B3:B5"/>
    <mergeCell ref="C3:G3"/>
    <mergeCell ref="H3:L3"/>
    <mergeCell ref="C4:G4"/>
    <mergeCell ref="H4:L4"/>
  </mergeCells>
  <dataValidations count="9">
    <dataValidation type="custom" operator="greaterThanOrEqual" allowBlank="1" showInputMessage="1" showErrorMessage="1" errorTitle="Ошибка" error="Число в &quot;Всего&quot; не может быть ниже, чем сумма всех &quot;в т.ч.&quot;" sqref="I6:I20">
      <formula1>I6&lt;=(D6-SUM(E6:G6))</formula1>
    </dataValidation>
    <dataValidation type="custom" operator="greaterThanOrEqual" allowBlank="1" showInputMessage="1" showErrorMessage="1" errorTitle="Ошибка" error="Число в &quot;Всего&quot; не может быть ниже, чем сумма всех &quot;в т.ч.&quot;" sqref="G6:G20">
      <formula1>G6&lt;=(C6-SUM(D6:F6))</formula1>
    </dataValidation>
    <dataValidation type="custom" operator="greaterThanOrEqual" allowBlank="1" showInputMessage="1" showErrorMessage="1" errorTitle="Ошибка" error="Число в &quot;Всего&quot; не может быть ниже, чем сумма всех &quot;в т.ч.&quot;" sqref="J6:J20">
      <formula1>J6&lt;=(D6-SUM(E6:G6))</formula1>
    </dataValidation>
    <dataValidation type="custom" operator="greaterThanOrEqual" allowBlank="1" showInputMessage="1" showErrorMessage="1" errorTitle="Ошибка" error="Число в &quot;Всего&quot; не может быть ниже, чем сумма всех &quot;в т.ч.&quot;" sqref="K6:K20">
      <formula1>K6&lt;=(D6-SUM(E6:G6))</formula1>
    </dataValidation>
    <dataValidation type="custom" operator="greaterThanOrEqual" allowBlank="1" showInputMessage="1" showErrorMessage="1" errorTitle="Ошибка" error="Число в &quot;Всего&quot; не может быть ниже, чем сумма всех &quot;в т.ч.&quot;" sqref="L6:L20">
      <formula1>L6&lt;=(D6-SUM(E6:G6))</formula1>
    </dataValidation>
    <dataValidation type="custom" operator="greaterThanOrEqual" allowBlank="1" showInputMessage="1" showErrorMessage="1" errorTitle="Ошибка" error="Число в &quot;Всего&quot; не может быть ниже, чем сумма всех &quot;в т.ч.&quot;" sqref="F6:F20">
      <formula1>F6&lt;=(C6-SUM(D6:E6,G6))</formula1>
    </dataValidation>
    <dataValidation type="custom" operator="greaterThanOrEqual" allowBlank="1" showInputMessage="1" showErrorMessage="1" errorTitle="Ошибка" error="Число в &quot;Всего&quot; не может быть ниже, чем сумма всех &quot;в т.ч.&quot;" sqref="E6:E20">
      <formula1>E6&lt;=(C6-SUM(D6,F6,G6))</formula1>
    </dataValidation>
    <dataValidation type="custom" operator="greaterThanOrEqual" allowBlank="1" showInputMessage="1" showErrorMessage="1" errorTitle="Ошибка" error="Число в &quot;Всего&quot; не может быть ниже, чем сумма всех &quot;в т.ч.&quot;" sqref="D6:D20">
      <formula1>D6&lt;=(C6-SUM(E6:G6))</formula1>
    </dataValidation>
    <dataValidation type="custom" allowBlank="1" showInputMessage="1" showErrorMessage="1" errorTitle="Ошибка" error="Число в &quot;Всего&quot; не может быть ниже, чем сумма всех &quot;в т.ч.&quot;" sqref="C6:C20 H6:H20">
      <formula1>C6&gt;=SUM(D6:G6)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workbookViewId="0">
      <selection activeCell="I17" sqref="I17"/>
    </sheetView>
  </sheetViews>
  <sheetFormatPr defaultRowHeight="15" x14ac:dyDescent="0.25"/>
  <cols>
    <col min="1" max="1" width="8.85546875" style="116" customWidth="1"/>
    <col min="2" max="2" width="51.140625" bestFit="1" customWidth="1"/>
    <col min="4" max="5" width="18.85546875" customWidth="1"/>
  </cols>
  <sheetData>
    <row r="1" spans="1:5" x14ac:dyDescent="0.25">
      <c r="A1" s="194" t="s">
        <v>116</v>
      </c>
      <c r="B1" s="194"/>
      <c r="C1" s="194"/>
      <c r="D1" s="194"/>
      <c r="E1" s="194"/>
    </row>
    <row r="2" spans="1:5" x14ac:dyDescent="0.25">
      <c r="A2" s="106"/>
      <c r="B2" s="54"/>
      <c r="C2" s="54"/>
      <c r="D2" s="55"/>
      <c r="E2" s="55"/>
    </row>
    <row r="3" spans="1:5" x14ac:dyDescent="0.25">
      <c r="A3" s="56" t="s">
        <v>117</v>
      </c>
      <c r="B3" s="57"/>
      <c r="C3" s="57"/>
      <c r="D3" s="58"/>
      <c r="E3" s="58"/>
    </row>
    <row r="4" spans="1:5" x14ac:dyDescent="0.25">
      <c r="A4" s="107"/>
      <c r="B4" s="57"/>
      <c r="C4" s="57"/>
      <c r="D4" s="117">
        <v>43830</v>
      </c>
      <c r="E4" s="117">
        <v>44196</v>
      </c>
    </row>
    <row r="5" spans="1:5" ht="25.5" x14ac:dyDescent="0.25">
      <c r="A5" s="107"/>
      <c r="B5" s="59" t="s">
        <v>118</v>
      </c>
      <c r="C5" s="59" t="s">
        <v>119</v>
      </c>
      <c r="D5" s="185" t="s">
        <v>120</v>
      </c>
      <c r="E5" s="185"/>
    </row>
    <row r="6" spans="1:5" x14ac:dyDescent="0.25">
      <c r="A6" s="108" t="s">
        <v>121</v>
      </c>
      <c r="B6" s="60" t="s">
        <v>122</v>
      </c>
      <c r="C6" s="59">
        <v>1600</v>
      </c>
      <c r="D6" s="80"/>
      <c r="E6" s="80"/>
    </row>
    <row r="7" spans="1:5" x14ac:dyDescent="0.25">
      <c r="A7" s="108" t="s">
        <v>123</v>
      </c>
      <c r="B7" s="61" t="s">
        <v>124</v>
      </c>
      <c r="C7" s="59">
        <v>1110</v>
      </c>
      <c r="D7" s="80"/>
      <c r="E7" s="80"/>
    </row>
    <row r="8" spans="1:5" x14ac:dyDescent="0.25">
      <c r="A8" s="108" t="s">
        <v>125</v>
      </c>
      <c r="B8" s="61" t="s">
        <v>126</v>
      </c>
      <c r="C8" s="59">
        <v>1150</v>
      </c>
      <c r="D8" s="80"/>
      <c r="E8" s="80"/>
    </row>
    <row r="9" spans="1:5" x14ac:dyDescent="0.25">
      <c r="A9" s="108" t="s">
        <v>127</v>
      </c>
      <c r="B9" s="61" t="s">
        <v>128</v>
      </c>
      <c r="C9" s="59">
        <v>1160</v>
      </c>
      <c r="D9" s="80"/>
      <c r="E9" s="80"/>
    </row>
    <row r="10" spans="1:5" x14ac:dyDescent="0.25">
      <c r="A10" s="108" t="s">
        <v>129</v>
      </c>
      <c r="B10" s="61" t="s">
        <v>130</v>
      </c>
      <c r="C10" s="59">
        <v>1170</v>
      </c>
      <c r="D10" s="80"/>
      <c r="E10" s="80"/>
    </row>
    <row r="11" spans="1:5" x14ac:dyDescent="0.25">
      <c r="A11" s="108" t="s">
        <v>131</v>
      </c>
      <c r="B11" s="61" t="s">
        <v>132</v>
      </c>
      <c r="C11" s="59">
        <v>1180</v>
      </c>
      <c r="D11" s="80"/>
      <c r="E11" s="80"/>
    </row>
    <row r="12" spans="1:5" x14ac:dyDescent="0.25">
      <c r="A12" s="108" t="s">
        <v>133</v>
      </c>
      <c r="B12" s="61" t="s">
        <v>134</v>
      </c>
      <c r="C12" s="59">
        <v>1100</v>
      </c>
      <c r="D12" s="80"/>
      <c r="E12" s="80"/>
    </row>
    <row r="13" spans="1:5" x14ac:dyDescent="0.25">
      <c r="A13" s="108" t="s">
        <v>135</v>
      </c>
      <c r="B13" s="61" t="s">
        <v>136</v>
      </c>
      <c r="C13" s="59">
        <v>1210</v>
      </c>
      <c r="D13" s="80"/>
      <c r="E13" s="80"/>
    </row>
    <row r="14" spans="1:5" x14ac:dyDescent="0.25">
      <c r="A14" s="108" t="s">
        <v>137</v>
      </c>
      <c r="B14" s="61" t="s">
        <v>138</v>
      </c>
      <c r="C14" s="59">
        <v>1230</v>
      </c>
      <c r="D14" s="80"/>
      <c r="E14" s="80"/>
    </row>
    <row r="15" spans="1:5" ht="26.25" x14ac:dyDescent="0.25">
      <c r="A15" s="108" t="s">
        <v>139</v>
      </c>
      <c r="B15" s="61" t="s">
        <v>140</v>
      </c>
      <c r="C15" s="59">
        <v>1240</v>
      </c>
      <c r="D15" s="81"/>
      <c r="E15" s="81"/>
    </row>
    <row r="16" spans="1:5" x14ac:dyDescent="0.25">
      <c r="A16" s="108" t="s">
        <v>141</v>
      </c>
      <c r="B16" s="61" t="s">
        <v>142</v>
      </c>
      <c r="C16" s="59">
        <v>1200</v>
      </c>
      <c r="D16" s="80"/>
      <c r="E16" s="80"/>
    </row>
    <row r="17" spans="1:5" x14ac:dyDescent="0.25">
      <c r="A17" s="108" t="s">
        <v>143</v>
      </c>
      <c r="B17" s="62" t="s">
        <v>144</v>
      </c>
      <c r="C17" s="59">
        <v>1700</v>
      </c>
      <c r="D17" s="80"/>
      <c r="E17" s="80"/>
    </row>
    <row r="18" spans="1:5" x14ac:dyDescent="0.25">
      <c r="A18" s="108" t="s">
        <v>145</v>
      </c>
      <c r="B18" s="61" t="s">
        <v>146</v>
      </c>
      <c r="C18" s="59">
        <v>1310</v>
      </c>
      <c r="D18" s="80"/>
      <c r="E18" s="80"/>
    </row>
    <row r="19" spans="1:5" x14ac:dyDescent="0.25">
      <c r="A19" s="108" t="s">
        <v>147</v>
      </c>
      <c r="B19" s="5" t="s">
        <v>148</v>
      </c>
      <c r="C19" s="59">
        <v>1360</v>
      </c>
      <c r="D19" s="80"/>
      <c r="E19" s="80"/>
    </row>
    <row r="20" spans="1:5" x14ac:dyDescent="0.25">
      <c r="A20" s="108" t="s">
        <v>149</v>
      </c>
      <c r="B20" s="5" t="s">
        <v>150</v>
      </c>
      <c r="C20" s="59">
        <v>1350</v>
      </c>
      <c r="D20" s="80"/>
      <c r="E20" s="80"/>
    </row>
    <row r="21" spans="1:5" x14ac:dyDescent="0.25">
      <c r="A21" s="108" t="s">
        <v>151</v>
      </c>
      <c r="B21" s="5" t="s">
        <v>152</v>
      </c>
      <c r="C21" s="59">
        <v>1370</v>
      </c>
      <c r="D21" s="80"/>
      <c r="E21" s="80"/>
    </row>
    <row r="22" spans="1:5" x14ac:dyDescent="0.25">
      <c r="A22" s="108" t="s">
        <v>153</v>
      </c>
      <c r="B22" s="62" t="s">
        <v>154</v>
      </c>
      <c r="C22" s="63">
        <v>1300</v>
      </c>
      <c r="D22" s="80"/>
      <c r="E22" s="80"/>
    </row>
    <row r="23" spans="1:5" x14ac:dyDescent="0.25">
      <c r="A23" s="108" t="s">
        <v>155</v>
      </c>
      <c r="B23" s="61" t="s">
        <v>156</v>
      </c>
      <c r="C23" s="59">
        <v>1410</v>
      </c>
      <c r="D23" s="80"/>
      <c r="E23" s="80"/>
    </row>
    <row r="24" spans="1:5" x14ac:dyDescent="0.25">
      <c r="A24" s="108" t="s">
        <v>157</v>
      </c>
      <c r="B24" s="64" t="s">
        <v>158</v>
      </c>
      <c r="C24" s="59"/>
      <c r="D24" s="80"/>
      <c r="E24" s="80"/>
    </row>
    <row r="25" spans="1:5" x14ac:dyDescent="0.25">
      <c r="A25" s="108" t="s">
        <v>159</v>
      </c>
      <c r="B25" s="65" t="s">
        <v>160</v>
      </c>
      <c r="C25" s="59"/>
      <c r="D25" s="80"/>
      <c r="E25" s="80"/>
    </row>
    <row r="26" spans="1:5" x14ac:dyDescent="0.25">
      <c r="A26" s="108" t="s">
        <v>161</v>
      </c>
      <c r="B26" s="64" t="s">
        <v>162</v>
      </c>
      <c r="C26" s="59"/>
      <c r="D26" s="80"/>
      <c r="E26" s="80"/>
    </row>
    <row r="27" spans="1:5" x14ac:dyDescent="0.25">
      <c r="A27" s="108" t="s">
        <v>163</v>
      </c>
      <c r="B27" s="65" t="s">
        <v>164</v>
      </c>
      <c r="C27" s="59"/>
      <c r="D27" s="80"/>
      <c r="E27" s="80"/>
    </row>
    <row r="28" spans="1:5" x14ac:dyDescent="0.25">
      <c r="A28" s="108" t="s">
        <v>165</v>
      </c>
      <c r="B28" s="64" t="s">
        <v>166</v>
      </c>
      <c r="C28" s="59"/>
      <c r="D28" s="80"/>
      <c r="E28" s="80"/>
    </row>
    <row r="29" spans="1:5" x14ac:dyDescent="0.25">
      <c r="A29" s="108" t="s">
        <v>167</v>
      </c>
      <c r="B29" s="61" t="s">
        <v>168</v>
      </c>
      <c r="C29" s="59">
        <v>1510</v>
      </c>
      <c r="D29" s="80"/>
      <c r="E29" s="80"/>
    </row>
    <row r="30" spans="1:5" x14ac:dyDescent="0.25">
      <c r="A30" s="108" t="s">
        <v>169</v>
      </c>
      <c r="B30" s="64" t="s">
        <v>158</v>
      </c>
      <c r="C30" s="59"/>
      <c r="D30" s="80"/>
      <c r="E30" s="80"/>
    </row>
    <row r="31" spans="1:5" x14ac:dyDescent="0.25">
      <c r="A31" s="108" t="s">
        <v>170</v>
      </c>
      <c r="B31" s="65" t="s">
        <v>160</v>
      </c>
      <c r="C31" s="59"/>
      <c r="D31" s="80"/>
      <c r="E31" s="80"/>
    </row>
    <row r="32" spans="1:5" x14ac:dyDescent="0.25">
      <c r="A32" s="108" t="s">
        <v>171</v>
      </c>
      <c r="B32" s="64" t="s">
        <v>162</v>
      </c>
      <c r="C32" s="59"/>
      <c r="D32" s="80"/>
      <c r="E32" s="80"/>
    </row>
    <row r="33" spans="1:5" x14ac:dyDescent="0.25">
      <c r="A33" s="108" t="s">
        <v>172</v>
      </c>
      <c r="B33" s="65" t="s">
        <v>164</v>
      </c>
      <c r="C33" s="59"/>
      <c r="D33" s="80"/>
      <c r="E33" s="80"/>
    </row>
    <row r="34" spans="1:5" x14ac:dyDescent="0.25">
      <c r="A34" s="108" t="s">
        <v>173</v>
      </c>
      <c r="B34" s="61" t="s">
        <v>174</v>
      </c>
      <c r="C34" s="59">
        <v>1520</v>
      </c>
      <c r="D34" s="80"/>
      <c r="E34" s="80"/>
    </row>
    <row r="35" spans="1:5" x14ac:dyDescent="0.25">
      <c r="A35" s="108" t="s">
        <v>175</v>
      </c>
      <c r="B35" s="61" t="s">
        <v>176</v>
      </c>
      <c r="C35" s="59">
        <v>1540</v>
      </c>
      <c r="D35" s="80"/>
      <c r="E35" s="80"/>
    </row>
    <row r="36" spans="1:5" x14ac:dyDescent="0.25">
      <c r="A36" s="108" t="s">
        <v>177</v>
      </c>
      <c r="B36" s="61" t="s">
        <v>178</v>
      </c>
      <c r="C36" s="59"/>
      <c r="D36" s="80"/>
      <c r="E36" s="80"/>
    </row>
    <row r="37" spans="1:5" x14ac:dyDescent="0.25">
      <c r="A37" s="108"/>
      <c r="B37" s="59" t="s">
        <v>179</v>
      </c>
      <c r="C37" s="59"/>
      <c r="D37" s="66"/>
      <c r="E37" s="66"/>
    </row>
    <row r="38" spans="1:5" x14ac:dyDescent="0.25">
      <c r="A38" s="108" t="s">
        <v>180</v>
      </c>
      <c r="B38" s="67" t="s">
        <v>181</v>
      </c>
      <c r="C38" s="59">
        <v>2110</v>
      </c>
      <c r="D38" s="80"/>
      <c r="E38" s="80"/>
    </row>
    <row r="39" spans="1:5" x14ac:dyDescent="0.25">
      <c r="A39" s="108" t="s">
        <v>182</v>
      </c>
      <c r="B39" s="64" t="s">
        <v>183</v>
      </c>
      <c r="C39" s="59"/>
      <c r="D39" s="80"/>
      <c r="E39" s="80"/>
    </row>
    <row r="40" spans="1:5" x14ac:dyDescent="0.25">
      <c r="A40" s="108" t="s">
        <v>184</v>
      </c>
      <c r="B40" s="64" t="s">
        <v>185</v>
      </c>
      <c r="C40" s="59"/>
      <c r="D40" s="80"/>
      <c r="E40" s="80"/>
    </row>
    <row r="41" spans="1:5" x14ac:dyDescent="0.25">
      <c r="A41" s="108" t="s">
        <v>186</v>
      </c>
      <c r="B41" s="67" t="s">
        <v>187</v>
      </c>
      <c r="C41" s="59">
        <v>2120</v>
      </c>
      <c r="D41" s="80"/>
      <c r="E41" s="80"/>
    </row>
    <row r="42" spans="1:5" x14ac:dyDescent="0.25">
      <c r="A42" s="108" t="s">
        <v>188</v>
      </c>
      <c r="B42" s="67" t="s">
        <v>189</v>
      </c>
      <c r="C42" s="59">
        <v>2100</v>
      </c>
      <c r="D42" s="80"/>
      <c r="E42" s="80"/>
    </row>
    <row r="43" spans="1:5" x14ac:dyDescent="0.25">
      <c r="A43" s="108" t="s">
        <v>190</v>
      </c>
      <c r="B43" s="67" t="s">
        <v>191</v>
      </c>
      <c r="C43" s="59">
        <v>2210</v>
      </c>
      <c r="D43" s="80"/>
      <c r="E43" s="80"/>
    </row>
    <row r="44" spans="1:5" x14ac:dyDescent="0.25">
      <c r="A44" s="108" t="s">
        <v>192</v>
      </c>
      <c r="B44" s="67" t="s">
        <v>193</v>
      </c>
      <c r="C44" s="59">
        <v>2220</v>
      </c>
      <c r="D44" s="80"/>
      <c r="E44" s="80"/>
    </row>
    <row r="45" spans="1:5" x14ac:dyDescent="0.25">
      <c r="A45" s="108" t="s">
        <v>194</v>
      </c>
      <c r="B45" s="67" t="s">
        <v>195</v>
      </c>
      <c r="C45" s="59">
        <v>2200</v>
      </c>
      <c r="D45" s="80"/>
      <c r="E45" s="80"/>
    </row>
    <row r="46" spans="1:5" x14ac:dyDescent="0.25">
      <c r="A46" s="108" t="s">
        <v>196</v>
      </c>
      <c r="B46" s="67" t="s">
        <v>197</v>
      </c>
      <c r="C46" s="59">
        <v>2320</v>
      </c>
      <c r="D46" s="80"/>
      <c r="E46" s="80"/>
    </row>
    <row r="47" spans="1:5" x14ac:dyDescent="0.25">
      <c r="A47" s="108" t="s">
        <v>198</v>
      </c>
      <c r="B47" s="67" t="s">
        <v>199</v>
      </c>
      <c r="C47" s="59">
        <v>2330</v>
      </c>
      <c r="D47" s="80"/>
      <c r="E47" s="80"/>
    </row>
    <row r="48" spans="1:5" x14ac:dyDescent="0.25">
      <c r="A48" s="108" t="s">
        <v>200</v>
      </c>
      <c r="B48" s="67" t="s">
        <v>201</v>
      </c>
      <c r="C48" s="59">
        <v>2340</v>
      </c>
      <c r="D48" s="80"/>
      <c r="E48" s="80"/>
    </row>
    <row r="49" spans="1:5" x14ac:dyDescent="0.25">
      <c r="A49" s="108" t="s">
        <v>202</v>
      </c>
      <c r="B49" s="67" t="s">
        <v>203</v>
      </c>
      <c r="C49" s="59">
        <v>2350</v>
      </c>
      <c r="D49" s="80"/>
      <c r="E49" s="80"/>
    </row>
    <row r="50" spans="1:5" x14ac:dyDescent="0.25">
      <c r="A50" s="108" t="s">
        <v>204</v>
      </c>
      <c r="B50" s="67" t="s">
        <v>205</v>
      </c>
      <c r="C50" s="59">
        <v>2300</v>
      </c>
      <c r="D50" s="80"/>
      <c r="E50" s="80"/>
    </row>
    <row r="51" spans="1:5" x14ac:dyDescent="0.25">
      <c r="A51" s="108" t="s">
        <v>206</v>
      </c>
      <c r="B51" s="67" t="s">
        <v>207</v>
      </c>
      <c r="C51" s="59">
        <v>2410</v>
      </c>
      <c r="D51" s="80"/>
      <c r="E51" s="80"/>
    </row>
    <row r="52" spans="1:5" x14ac:dyDescent="0.25">
      <c r="A52" s="108" t="s">
        <v>208</v>
      </c>
      <c r="B52" s="67" t="s">
        <v>209</v>
      </c>
      <c r="C52" s="59">
        <v>2400</v>
      </c>
      <c r="D52" s="80"/>
      <c r="E52" s="80"/>
    </row>
    <row r="53" spans="1:5" ht="25.5" x14ac:dyDescent="0.25">
      <c r="A53" s="108" t="s">
        <v>210</v>
      </c>
      <c r="B53" s="67" t="s">
        <v>211</v>
      </c>
      <c r="C53" s="59">
        <v>2510</v>
      </c>
      <c r="D53" s="80"/>
      <c r="E53" s="80"/>
    </row>
    <row r="54" spans="1:5" ht="25.5" x14ac:dyDescent="0.25">
      <c r="A54" s="108" t="s">
        <v>212</v>
      </c>
      <c r="B54" s="67" t="s">
        <v>213</v>
      </c>
      <c r="C54" s="59">
        <v>2520</v>
      </c>
      <c r="D54" s="80"/>
      <c r="E54" s="80"/>
    </row>
    <row r="55" spans="1:5" x14ac:dyDescent="0.25">
      <c r="A55" s="108" t="s">
        <v>214</v>
      </c>
      <c r="B55" s="67" t="s">
        <v>215</v>
      </c>
      <c r="C55" s="59">
        <v>2500</v>
      </c>
      <c r="D55" s="80"/>
      <c r="E55" s="80"/>
    </row>
    <row r="56" spans="1:5" x14ac:dyDescent="0.25">
      <c r="A56" s="107"/>
      <c r="B56" s="5"/>
      <c r="C56" s="59"/>
      <c r="D56" s="5"/>
      <c r="E56" s="5"/>
    </row>
    <row r="57" spans="1:5" x14ac:dyDescent="0.25">
      <c r="A57" s="107"/>
      <c r="B57" s="61"/>
      <c r="C57" s="61"/>
      <c r="D57" s="5"/>
      <c r="E57" s="5"/>
    </row>
    <row r="58" spans="1:5" x14ac:dyDescent="0.25">
      <c r="A58" s="109" t="s">
        <v>216</v>
      </c>
      <c r="B58" s="68"/>
      <c r="C58" s="68"/>
      <c r="D58" s="69"/>
      <c r="E58" s="69"/>
    </row>
    <row r="59" spans="1:5" x14ac:dyDescent="0.25">
      <c r="A59" s="109" t="s">
        <v>217</v>
      </c>
      <c r="B59" s="68"/>
      <c r="C59" s="68"/>
      <c r="D59" s="69"/>
      <c r="E59" s="69"/>
    </row>
    <row r="60" spans="1:5" x14ac:dyDescent="0.25">
      <c r="A60" s="110"/>
      <c r="B60" s="68"/>
      <c r="C60" s="68"/>
      <c r="D60" s="69"/>
      <c r="E60" s="69"/>
    </row>
    <row r="61" spans="1:5" x14ac:dyDescent="0.25">
      <c r="A61" s="111" t="s">
        <v>218</v>
      </c>
      <c r="B61" s="70"/>
      <c r="C61" s="70"/>
      <c r="D61" s="71"/>
      <c r="E61" s="5"/>
    </row>
    <row r="62" spans="1:5" x14ac:dyDescent="0.25">
      <c r="A62" s="112"/>
      <c r="B62" s="73"/>
      <c r="C62" s="73"/>
      <c r="D62" s="74">
        <f>D4</f>
        <v>43830</v>
      </c>
      <c r="E62" s="74">
        <f>E4</f>
        <v>44196</v>
      </c>
    </row>
    <row r="63" spans="1:5" ht="18" x14ac:dyDescent="0.25">
      <c r="A63" s="107"/>
      <c r="B63" s="184" t="s">
        <v>48</v>
      </c>
      <c r="C63" s="184"/>
      <c r="D63" s="185" t="s">
        <v>120</v>
      </c>
      <c r="E63" s="185"/>
    </row>
    <row r="64" spans="1:5" ht="27.75" customHeight="1" x14ac:dyDescent="0.25">
      <c r="A64" s="112" t="s">
        <v>219</v>
      </c>
      <c r="B64" s="186" t="s">
        <v>220</v>
      </c>
      <c r="C64" s="187"/>
      <c r="D64" s="80"/>
      <c r="E64" s="80"/>
    </row>
    <row r="65" spans="1:5" ht="42" customHeight="1" x14ac:dyDescent="0.25">
      <c r="A65" s="112" t="s">
        <v>221</v>
      </c>
      <c r="B65" s="188" t="s">
        <v>222</v>
      </c>
      <c r="C65" s="189"/>
      <c r="D65" s="82"/>
      <c r="E65" s="80"/>
    </row>
    <row r="66" spans="1:5" ht="27.75" customHeight="1" x14ac:dyDescent="0.25">
      <c r="A66" s="112" t="s">
        <v>223</v>
      </c>
      <c r="B66" s="180" t="s">
        <v>224</v>
      </c>
      <c r="C66" s="191"/>
      <c r="D66" s="80"/>
      <c r="E66" s="80"/>
    </row>
    <row r="67" spans="1:5" ht="27.75" customHeight="1" x14ac:dyDescent="0.25">
      <c r="A67" s="112" t="s">
        <v>225</v>
      </c>
      <c r="B67" s="192" t="s">
        <v>226</v>
      </c>
      <c r="C67" s="193"/>
      <c r="D67" s="80"/>
      <c r="E67" s="80"/>
    </row>
    <row r="68" spans="1:5" ht="43.5" customHeight="1" x14ac:dyDescent="0.25">
      <c r="A68" s="112" t="s">
        <v>227</v>
      </c>
      <c r="B68" s="192" t="s">
        <v>228</v>
      </c>
      <c r="C68" s="193"/>
      <c r="D68" s="80"/>
      <c r="E68" s="80"/>
    </row>
    <row r="69" spans="1:5" ht="27.75" customHeight="1" x14ac:dyDescent="0.25">
      <c r="A69" s="112" t="s">
        <v>229</v>
      </c>
      <c r="B69" s="180" t="s">
        <v>230</v>
      </c>
      <c r="C69" s="191"/>
      <c r="D69" s="80"/>
      <c r="E69" s="80"/>
    </row>
    <row r="70" spans="1:5" ht="36.75" customHeight="1" x14ac:dyDescent="0.25">
      <c r="A70" s="112" t="s">
        <v>231</v>
      </c>
      <c r="B70" s="192" t="s">
        <v>232</v>
      </c>
      <c r="C70" s="193"/>
      <c r="D70" s="80"/>
      <c r="E70" s="80"/>
    </row>
    <row r="71" spans="1:5" ht="39" customHeight="1" x14ac:dyDescent="0.25">
      <c r="A71" s="112" t="s">
        <v>233</v>
      </c>
      <c r="B71" s="192" t="s">
        <v>228</v>
      </c>
      <c r="C71" s="193"/>
      <c r="D71" s="80"/>
      <c r="E71" s="80"/>
    </row>
    <row r="72" spans="1:5" x14ac:dyDescent="0.25">
      <c r="A72" s="113"/>
      <c r="B72" s="75"/>
      <c r="C72" s="75"/>
      <c r="D72" s="75"/>
      <c r="E72" s="75"/>
    </row>
    <row r="73" spans="1:5" ht="18" x14ac:dyDescent="0.25">
      <c r="A73" s="114"/>
      <c r="B73" s="184" t="s">
        <v>49</v>
      </c>
      <c r="C73" s="184"/>
      <c r="D73" s="185" t="s">
        <v>120</v>
      </c>
      <c r="E73" s="185"/>
    </row>
    <row r="74" spans="1:5" ht="31.5" customHeight="1" x14ac:dyDescent="0.25">
      <c r="A74" s="112" t="s">
        <v>234</v>
      </c>
      <c r="B74" s="186" t="s">
        <v>235</v>
      </c>
      <c r="C74" s="187"/>
      <c r="D74" s="80"/>
      <c r="E74" s="80"/>
    </row>
    <row r="75" spans="1:5" ht="33.75" customHeight="1" x14ac:dyDescent="0.25">
      <c r="A75" s="113" t="s">
        <v>236</v>
      </c>
      <c r="B75" s="188" t="s">
        <v>237</v>
      </c>
      <c r="C75" s="189"/>
      <c r="D75" s="83"/>
      <c r="E75" s="80"/>
    </row>
    <row r="76" spans="1:5" ht="36" customHeight="1" x14ac:dyDescent="0.25">
      <c r="A76" s="112" t="s">
        <v>238</v>
      </c>
      <c r="B76" s="188" t="s">
        <v>239</v>
      </c>
      <c r="C76" s="189"/>
      <c r="D76" s="80"/>
      <c r="E76" s="80"/>
    </row>
    <row r="77" spans="1:5" ht="45" customHeight="1" x14ac:dyDescent="0.25">
      <c r="A77" s="113" t="s">
        <v>240</v>
      </c>
      <c r="B77" s="178" t="s">
        <v>241</v>
      </c>
      <c r="C77" s="190"/>
      <c r="D77" s="80"/>
      <c r="E77" s="80"/>
    </row>
    <row r="78" spans="1:5" ht="45" customHeight="1" x14ac:dyDescent="0.25">
      <c r="A78" s="112" t="s">
        <v>242</v>
      </c>
      <c r="B78" s="178" t="s">
        <v>243</v>
      </c>
      <c r="C78" s="179"/>
      <c r="D78" s="80"/>
      <c r="E78" s="80"/>
    </row>
    <row r="79" spans="1:5" ht="18.75" customHeight="1" x14ac:dyDescent="0.25">
      <c r="A79" s="113" t="s">
        <v>244</v>
      </c>
      <c r="B79" s="180" t="s">
        <v>245</v>
      </c>
      <c r="C79" s="181"/>
      <c r="D79" s="80"/>
      <c r="E79" s="80"/>
    </row>
    <row r="80" spans="1:5" ht="45" customHeight="1" x14ac:dyDescent="0.25">
      <c r="A80" s="112" t="s">
        <v>246</v>
      </c>
      <c r="B80" s="178" t="s">
        <v>241</v>
      </c>
      <c r="C80" s="179"/>
      <c r="D80" s="80"/>
      <c r="E80" s="80"/>
    </row>
    <row r="81" spans="1:5" ht="45" customHeight="1" x14ac:dyDescent="0.25">
      <c r="A81" s="113" t="s">
        <v>247</v>
      </c>
      <c r="B81" s="178" t="s">
        <v>243</v>
      </c>
      <c r="C81" s="179"/>
      <c r="D81" s="80"/>
      <c r="E81" s="80"/>
    </row>
    <row r="82" spans="1:5" x14ac:dyDescent="0.25">
      <c r="A82" s="114"/>
      <c r="B82" s="76"/>
      <c r="C82" s="77"/>
      <c r="D82" s="78"/>
      <c r="E82" s="79"/>
    </row>
    <row r="83" spans="1:5" x14ac:dyDescent="0.25">
      <c r="A83" s="114"/>
      <c r="B83" s="76"/>
      <c r="C83" s="77"/>
      <c r="D83" s="78"/>
      <c r="E83" s="79"/>
    </row>
    <row r="84" spans="1:5" x14ac:dyDescent="0.25">
      <c r="A84" s="182" t="s">
        <v>63</v>
      </c>
      <c r="B84" s="182"/>
      <c r="C84" s="182"/>
      <c r="D84" s="182"/>
      <c r="E84" s="182"/>
    </row>
    <row r="85" spans="1:5" ht="25.5" x14ac:dyDescent="0.25">
      <c r="A85" s="33" t="s">
        <v>64</v>
      </c>
      <c r="B85" s="183" t="s">
        <v>65</v>
      </c>
      <c r="C85" s="183"/>
      <c r="D85" s="183"/>
      <c r="E85" s="183"/>
    </row>
    <row r="86" spans="1:5" ht="38.25" x14ac:dyDescent="0.25">
      <c r="A86" s="115" t="s">
        <v>248</v>
      </c>
      <c r="B86" s="155" t="s">
        <v>249</v>
      </c>
      <c r="C86" s="156"/>
      <c r="D86" s="156"/>
      <c r="E86" s="157"/>
    </row>
    <row r="87" spans="1:5" ht="25.5" x14ac:dyDescent="0.25">
      <c r="A87" s="115" t="s">
        <v>250</v>
      </c>
      <c r="B87" s="155" t="s">
        <v>251</v>
      </c>
      <c r="C87" s="156"/>
      <c r="D87" s="156"/>
      <c r="E87" s="157"/>
    </row>
  </sheetData>
  <mergeCells count="26">
    <mergeCell ref="B65:C65"/>
    <mergeCell ref="A1:E1"/>
    <mergeCell ref="D5:E5"/>
    <mergeCell ref="B63:C63"/>
    <mergeCell ref="D63:E63"/>
    <mergeCell ref="B64:C64"/>
    <mergeCell ref="B77:C77"/>
    <mergeCell ref="B66:C66"/>
    <mergeCell ref="B67:C67"/>
    <mergeCell ref="B68:C68"/>
    <mergeCell ref="B69:C69"/>
    <mergeCell ref="B70:C70"/>
    <mergeCell ref="B71:C71"/>
    <mergeCell ref="B73:C73"/>
    <mergeCell ref="D73:E73"/>
    <mergeCell ref="B74:C74"/>
    <mergeCell ref="B75:C75"/>
    <mergeCell ref="B76:C76"/>
    <mergeCell ref="B86:E86"/>
    <mergeCell ref="B87:E87"/>
    <mergeCell ref="B78:C78"/>
    <mergeCell ref="B79:C79"/>
    <mergeCell ref="B80:C80"/>
    <mergeCell ref="B81:C81"/>
    <mergeCell ref="A84:E84"/>
    <mergeCell ref="B85:E85"/>
  </mergeCells>
  <conditionalFormatting sqref="D6:E36">
    <cfRule type="expression" dxfId="6" priority="4">
      <formula>D6&lt;0</formula>
    </cfRule>
  </conditionalFormatting>
  <conditionalFormatting sqref="D38:E55">
    <cfRule type="expression" dxfId="5" priority="3">
      <formula>D38&lt;0</formula>
    </cfRule>
  </conditionalFormatting>
  <conditionalFormatting sqref="D64:E71">
    <cfRule type="expression" dxfId="4" priority="2">
      <formula>D64&lt;0</formula>
    </cfRule>
  </conditionalFormatting>
  <conditionalFormatting sqref="D74:E81">
    <cfRule type="expression" dxfId="3" priority="1">
      <formula>D74&lt;0</formula>
    </cfRule>
  </conditionalFormatting>
  <dataValidations count="1">
    <dataValidation type="custom" operator="greaterThanOrEqual" allowBlank="1" showInputMessage="1" showErrorMessage="1" errorTitle="Ошибка" error="Введите число" sqref="D57:E57">
      <formula1>ISNUMBER(D57)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opLeftCell="A25" workbookViewId="0">
      <selection activeCell="K20" sqref="K20"/>
    </sheetView>
  </sheetViews>
  <sheetFormatPr defaultRowHeight="15" x14ac:dyDescent="0.25"/>
  <cols>
    <col min="2" max="2" width="81.42578125" customWidth="1"/>
    <col min="3" max="4" width="17.28515625" customWidth="1"/>
  </cols>
  <sheetData>
    <row r="1" spans="1:4" x14ac:dyDescent="0.25">
      <c r="A1" s="194" t="s">
        <v>252</v>
      </c>
      <c r="B1" s="194"/>
      <c r="C1" s="194"/>
      <c r="D1" s="194"/>
    </row>
    <row r="2" spans="1:4" x14ac:dyDescent="0.25">
      <c r="A2" s="55"/>
      <c r="B2" s="84"/>
      <c r="C2" s="55"/>
      <c r="D2" s="55"/>
    </row>
    <row r="3" spans="1:4" x14ac:dyDescent="0.25">
      <c r="A3" s="85" t="s">
        <v>253</v>
      </c>
      <c r="B3" s="57"/>
      <c r="C3" s="58"/>
      <c r="D3" s="58"/>
    </row>
    <row r="4" spans="1:4" x14ac:dyDescent="0.25">
      <c r="A4" s="6"/>
      <c r="B4" s="57"/>
      <c r="C4" s="117">
        <f>РСБУ!D4</f>
        <v>43830</v>
      </c>
      <c r="D4" s="117">
        <f>РСБУ!E4</f>
        <v>44196</v>
      </c>
    </row>
    <row r="5" spans="1:4" ht="18" x14ac:dyDescent="0.25">
      <c r="A5" s="6"/>
      <c r="B5" s="59" t="s">
        <v>254</v>
      </c>
      <c r="C5" s="185" t="s">
        <v>120</v>
      </c>
      <c r="D5" s="185"/>
    </row>
    <row r="6" spans="1:4" x14ac:dyDescent="0.25">
      <c r="A6" s="6" t="s">
        <v>255</v>
      </c>
      <c r="B6" s="60" t="s">
        <v>122</v>
      </c>
      <c r="C6" s="80"/>
      <c r="D6" s="80"/>
    </row>
    <row r="7" spans="1:4" x14ac:dyDescent="0.25">
      <c r="A7" s="6" t="s">
        <v>256</v>
      </c>
      <c r="B7" s="60" t="s">
        <v>257</v>
      </c>
      <c r="C7" s="80"/>
      <c r="D7" s="80"/>
    </row>
    <row r="8" spans="1:4" x14ac:dyDescent="0.25">
      <c r="A8" s="6" t="s">
        <v>258</v>
      </c>
      <c r="B8" s="86" t="s">
        <v>259</v>
      </c>
      <c r="C8" s="80"/>
      <c r="D8" s="80"/>
    </row>
    <row r="9" spans="1:4" x14ac:dyDescent="0.25">
      <c r="A9" s="6" t="s">
        <v>260</v>
      </c>
      <c r="B9" s="9" t="s">
        <v>261</v>
      </c>
      <c r="C9" s="80"/>
      <c r="D9" s="80"/>
    </row>
    <row r="10" spans="1:4" x14ac:dyDescent="0.25">
      <c r="A10" s="6" t="s">
        <v>262</v>
      </c>
      <c r="B10" s="87" t="s">
        <v>263</v>
      </c>
      <c r="C10" s="80"/>
      <c r="D10" s="80"/>
    </row>
    <row r="11" spans="1:4" x14ac:dyDescent="0.25">
      <c r="A11" s="6" t="s">
        <v>264</v>
      </c>
      <c r="B11" s="9" t="s">
        <v>265</v>
      </c>
      <c r="C11" s="80"/>
      <c r="D11" s="80"/>
    </row>
    <row r="12" spans="1:4" x14ac:dyDescent="0.25">
      <c r="A12" s="6" t="s">
        <v>266</v>
      </c>
      <c r="B12" s="60" t="s">
        <v>267</v>
      </c>
      <c r="C12" s="80"/>
      <c r="D12" s="80"/>
    </row>
    <row r="13" spans="1:4" x14ac:dyDescent="0.25">
      <c r="A13" s="6" t="s">
        <v>268</v>
      </c>
      <c r="B13" s="9" t="s">
        <v>269</v>
      </c>
      <c r="C13" s="80"/>
      <c r="D13" s="80"/>
    </row>
    <row r="14" spans="1:4" x14ac:dyDescent="0.25">
      <c r="A14" s="6" t="s">
        <v>270</v>
      </c>
      <c r="B14" s="9" t="s">
        <v>271</v>
      </c>
      <c r="C14" s="80"/>
      <c r="D14" s="80"/>
    </row>
    <row r="15" spans="1:4" x14ac:dyDescent="0.25">
      <c r="A15" s="6" t="s">
        <v>272</v>
      </c>
      <c r="B15" s="88" t="s">
        <v>183</v>
      </c>
      <c r="C15" s="80"/>
      <c r="D15" s="80"/>
    </row>
    <row r="16" spans="1:4" x14ac:dyDescent="0.25">
      <c r="A16" s="6" t="s">
        <v>273</v>
      </c>
      <c r="B16" s="89" t="s">
        <v>274</v>
      </c>
      <c r="C16" s="80"/>
      <c r="D16" s="80"/>
    </row>
    <row r="17" spans="1:4" x14ac:dyDescent="0.25">
      <c r="A17" s="6" t="s">
        <v>275</v>
      </c>
      <c r="B17" s="88" t="s">
        <v>185</v>
      </c>
      <c r="C17" s="80"/>
      <c r="D17" s="80"/>
    </row>
    <row r="18" spans="1:4" x14ac:dyDescent="0.25">
      <c r="A18" s="6" t="s">
        <v>276</v>
      </c>
      <c r="B18" s="90" t="s">
        <v>277</v>
      </c>
      <c r="C18" s="80"/>
      <c r="D18" s="80"/>
    </row>
    <row r="19" spans="1:4" x14ac:dyDescent="0.25">
      <c r="A19" s="6" t="s">
        <v>278</v>
      </c>
      <c r="B19" s="60" t="s">
        <v>279</v>
      </c>
      <c r="C19" s="80"/>
      <c r="D19" s="80"/>
    </row>
    <row r="20" spans="1:4" x14ac:dyDescent="0.25">
      <c r="A20" s="6" t="s">
        <v>280</v>
      </c>
      <c r="B20" s="60" t="s">
        <v>281</v>
      </c>
      <c r="C20" s="80"/>
      <c r="D20" s="80"/>
    </row>
    <row r="21" spans="1:4" x14ac:dyDescent="0.25">
      <c r="A21" s="6" t="s">
        <v>282</v>
      </c>
      <c r="B21" s="60" t="s">
        <v>283</v>
      </c>
      <c r="C21" s="80"/>
      <c r="D21" s="80"/>
    </row>
    <row r="22" spans="1:4" x14ac:dyDescent="0.25">
      <c r="A22" s="6" t="s">
        <v>284</v>
      </c>
      <c r="B22" s="60" t="s">
        <v>285</v>
      </c>
      <c r="C22" s="80"/>
      <c r="D22" s="80"/>
    </row>
    <row r="23" spans="1:4" x14ac:dyDescent="0.25">
      <c r="A23" s="6" t="s">
        <v>286</v>
      </c>
      <c r="B23" s="91" t="s">
        <v>287</v>
      </c>
      <c r="C23" s="80"/>
      <c r="D23" s="80"/>
    </row>
    <row r="24" spans="1:4" x14ac:dyDescent="0.25">
      <c r="A24" s="6" t="s">
        <v>288</v>
      </c>
      <c r="B24" s="92" t="s">
        <v>160</v>
      </c>
      <c r="C24" s="80"/>
      <c r="D24" s="80"/>
    </row>
    <row r="25" spans="1:4" x14ac:dyDescent="0.25">
      <c r="A25" s="6" t="s">
        <v>289</v>
      </c>
      <c r="B25" s="91" t="s">
        <v>290</v>
      </c>
      <c r="C25" s="80"/>
      <c r="D25" s="80"/>
    </row>
    <row r="26" spans="1:4" x14ac:dyDescent="0.25">
      <c r="A26" s="6" t="s">
        <v>291</v>
      </c>
      <c r="B26" s="92" t="s">
        <v>164</v>
      </c>
      <c r="C26" s="80"/>
      <c r="D26" s="80"/>
    </row>
    <row r="27" spans="1:4" x14ac:dyDescent="0.25">
      <c r="A27" s="6" t="s">
        <v>292</v>
      </c>
      <c r="B27" s="93" t="s">
        <v>293</v>
      </c>
      <c r="C27" s="80"/>
      <c r="D27" s="80"/>
    </row>
    <row r="28" spans="1:4" x14ac:dyDescent="0.25">
      <c r="A28" s="6" t="s">
        <v>294</v>
      </c>
      <c r="B28" s="11" t="s">
        <v>295</v>
      </c>
      <c r="C28" s="80"/>
      <c r="D28" s="80"/>
    </row>
    <row r="29" spans="1:4" ht="25.5" x14ac:dyDescent="0.25">
      <c r="A29" s="6" t="s">
        <v>296</v>
      </c>
      <c r="B29" s="94" t="s">
        <v>297</v>
      </c>
      <c r="C29" s="80"/>
      <c r="D29" s="80"/>
    </row>
    <row r="30" spans="1:4" x14ac:dyDescent="0.25">
      <c r="A30" s="6" t="s">
        <v>298</v>
      </c>
      <c r="B30" s="8" t="s">
        <v>299</v>
      </c>
      <c r="C30" s="80"/>
      <c r="D30" s="80"/>
    </row>
    <row r="31" spans="1:4" x14ac:dyDescent="0.25">
      <c r="A31" s="6" t="s">
        <v>300</v>
      </c>
      <c r="B31" s="9" t="s">
        <v>301</v>
      </c>
      <c r="C31" s="80"/>
      <c r="D31" s="80"/>
    </row>
    <row r="32" spans="1:4" x14ac:dyDescent="0.25">
      <c r="A32" s="6" t="s">
        <v>302</v>
      </c>
      <c r="B32" s="60" t="s">
        <v>303</v>
      </c>
      <c r="C32" s="80"/>
      <c r="D32" s="80"/>
    </row>
    <row r="33" spans="1:4" x14ac:dyDescent="0.25">
      <c r="A33" s="6" t="s">
        <v>304</v>
      </c>
      <c r="B33" s="9" t="s">
        <v>305</v>
      </c>
      <c r="C33" s="80"/>
      <c r="D33" s="80"/>
    </row>
    <row r="34" spans="1:4" x14ac:dyDescent="0.25">
      <c r="A34" s="6" t="s">
        <v>306</v>
      </c>
      <c r="B34" s="9" t="s">
        <v>307</v>
      </c>
      <c r="C34" s="80"/>
      <c r="D34" s="80"/>
    </row>
    <row r="35" spans="1:4" x14ac:dyDescent="0.25">
      <c r="A35" s="6" t="s">
        <v>308</v>
      </c>
      <c r="B35" s="9" t="s">
        <v>309</v>
      </c>
      <c r="C35" s="80"/>
      <c r="D35" s="80"/>
    </row>
    <row r="36" spans="1:4" x14ac:dyDescent="0.25">
      <c r="A36" s="6"/>
      <c r="B36" s="63" t="s">
        <v>310</v>
      </c>
      <c r="C36" s="95"/>
      <c r="D36" s="95"/>
    </row>
    <row r="37" spans="1:4" x14ac:dyDescent="0.25">
      <c r="A37" s="6" t="s">
        <v>311</v>
      </c>
      <c r="B37" s="67" t="s">
        <v>312</v>
      </c>
      <c r="C37" s="80"/>
      <c r="D37" s="80"/>
    </row>
    <row r="38" spans="1:4" x14ac:dyDescent="0.25">
      <c r="A38" s="6" t="s">
        <v>313</v>
      </c>
      <c r="B38" s="96" t="s">
        <v>183</v>
      </c>
      <c r="C38" s="80"/>
      <c r="D38" s="80"/>
    </row>
    <row r="39" spans="1:4" x14ac:dyDescent="0.25">
      <c r="A39" s="6" t="s">
        <v>314</v>
      </c>
      <c r="B39" s="96" t="s">
        <v>185</v>
      </c>
      <c r="C39" s="80"/>
      <c r="D39" s="80"/>
    </row>
    <row r="40" spans="1:4" x14ac:dyDescent="0.25">
      <c r="A40" s="6" t="s">
        <v>315</v>
      </c>
      <c r="B40" s="93" t="s">
        <v>316</v>
      </c>
      <c r="C40" s="80"/>
      <c r="D40" s="80"/>
    </row>
    <row r="41" spans="1:4" x14ac:dyDescent="0.25">
      <c r="A41" s="6" t="s">
        <v>317</v>
      </c>
      <c r="B41" s="96" t="s">
        <v>183</v>
      </c>
      <c r="C41" s="80"/>
      <c r="D41" s="80"/>
    </row>
    <row r="42" spans="1:4" x14ac:dyDescent="0.25">
      <c r="A42" s="6" t="s">
        <v>318</v>
      </c>
      <c r="B42" s="97" t="s">
        <v>319</v>
      </c>
      <c r="C42" s="80"/>
      <c r="D42" s="80"/>
    </row>
    <row r="43" spans="1:4" x14ac:dyDescent="0.25">
      <c r="A43" s="6" t="s">
        <v>320</v>
      </c>
      <c r="B43" s="97" t="s">
        <v>321</v>
      </c>
      <c r="C43" s="80"/>
      <c r="D43" s="80"/>
    </row>
    <row r="44" spans="1:4" x14ac:dyDescent="0.25">
      <c r="A44" s="6" t="s">
        <v>322</v>
      </c>
      <c r="B44" s="97" t="s">
        <v>323</v>
      </c>
      <c r="C44" s="80"/>
      <c r="D44" s="80"/>
    </row>
    <row r="45" spans="1:4" x14ac:dyDescent="0.25">
      <c r="A45" s="6" t="s">
        <v>324</v>
      </c>
      <c r="B45" s="97" t="s">
        <v>325</v>
      </c>
      <c r="C45" s="80"/>
      <c r="D45" s="80"/>
    </row>
    <row r="46" spans="1:4" x14ac:dyDescent="0.25">
      <c r="A46" s="6" t="s">
        <v>326</v>
      </c>
      <c r="B46" s="67" t="s">
        <v>201</v>
      </c>
      <c r="C46" s="80"/>
      <c r="D46" s="80"/>
    </row>
    <row r="47" spans="1:4" x14ac:dyDescent="0.25">
      <c r="A47" s="6" t="s">
        <v>327</v>
      </c>
      <c r="B47" s="67" t="s">
        <v>328</v>
      </c>
      <c r="C47" s="80"/>
      <c r="D47" s="80"/>
    </row>
    <row r="48" spans="1:4" x14ac:dyDescent="0.25">
      <c r="A48" s="6" t="s">
        <v>329</v>
      </c>
      <c r="B48" s="67" t="s">
        <v>330</v>
      </c>
      <c r="C48" s="80"/>
      <c r="D48" s="80"/>
    </row>
    <row r="49" spans="1:4" x14ac:dyDescent="0.25">
      <c r="A49" s="6" t="s">
        <v>331</v>
      </c>
      <c r="B49" s="67" t="s">
        <v>209</v>
      </c>
      <c r="C49" s="80"/>
      <c r="D49" s="80"/>
    </row>
    <row r="50" spans="1:4" x14ac:dyDescent="0.25">
      <c r="A50" s="6" t="s">
        <v>332</v>
      </c>
      <c r="B50" s="67" t="s">
        <v>333</v>
      </c>
      <c r="C50" s="80"/>
      <c r="D50" s="80"/>
    </row>
    <row r="51" spans="1:4" x14ac:dyDescent="0.25">
      <c r="A51" s="6" t="s">
        <v>334</v>
      </c>
      <c r="B51" s="67" t="s">
        <v>335</v>
      </c>
      <c r="C51" s="80"/>
      <c r="D51" s="80"/>
    </row>
    <row r="52" spans="1:4" x14ac:dyDescent="0.25">
      <c r="A52" s="98" t="s">
        <v>216</v>
      </c>
      <c r="B52" s="68"/>
      <c r="C52" s="69"/>
      <c r="D52" s="69"/>
    </row>
    <row r="53" spans="1:4" x14ac:dyDescent="0.25">
      <c r="A53" s="98" t="s">
        <v>217</v>
      </c>
      <c r="B53" s="68"/>
      <c r="C53" s="69"/>
      <c r="D53" s="69"/>
    </row>
    <row r="54" spans="1:4" x14ac:dyDescent="0.25">
      <c r="A54" s="6"/>
      <c r="B54" s="67"/>
      <c r="C54" s="99"/>
      <c r="D54" s="99"/>
    </row>
    <row r="55" spans="1:4" x14ac:dyDescent="0.25">
      <c r="A55" s="100"/>
      <c r="B55" s="101" t="s">
        <v>336</v>
      </c>
      <c r="C55" s="102"/>
      <c r="D55" s="102"/>
    </row>
    <row r="56" spans="1:4" x14ac:dyDescent="0.25">
      <c r="A56" s="29"/>
      <c r="B56" s="73"/>
      <c r="C56" s="74">
        <f>C4</f>
        <v>43830</v>
      </c>
      <c r="D56" s="74">
        <f>D4</f>
        <v>44196</v>
      </c>
    </row>
    <row r="57" spans="1:4" ht="18" x14ac:dyDescent="0.25">
      <c r="A57" s="29"/>
      <c r="B57" s="103"/>
      <c r="C57" s="185" t="s">
        <v>120</v>
      </c>
      <c r="D57" s="185"/>
    </row>
    <row r="58" spans="1:4" x14ac:dyDescent="0.25">
      <c r="A58" s="72" t="s">
        <v>337</v>
      </c>
      <c r="B58" s="73" t="s">
        <v>338</v>
      </c>
      <c r="C58" s="80"/>
      <c r="D58" s="80"/>
    </row>
    <row r="59" spans="1:4" x14ac:dyDescent="0.25">
      <c r="A59" s="72" t="s">
        <v>339</v>
      </c>
      <c r="B59" s="104" t="s">
        <v>340</v>
      </c>
      <c r="C59" s="80"/>
      <c r="D59" s="80"/>
    </row>
    <row r="60" spans="1:4" x14ac:dyDescent="0.25">
      <c r="A60" s="72" t="s">
        <v>341</v>
      </c>
      <c r="B60" s="104" t="s">
        <v>342</v>
      </c>
      <c r="C60" s="80"/>
      <c r="D60" s="80"/>
    </row>
    <row r="61" spans="1:4" x14ac:dyDescent="0.25">
      <c r="A61" s="72" t="s">
        <v>343</v>
      </c>
      <c r="B61" s="73" t="s">
        <v>344</v>
      </c>
      <c r="C61" s="80"/>
      <c r="D61" s="80"/>
    </row>
    <row r="62" spans="1:4" x14ac:dyDescent="0.25">
      <c r="A62" s="72" t="s">
        <v>345</v>
      </c>
      <c r="B62" s="104" t="s">
        <v>346</v>
      </c>
      <c r="C62" s="80"/>
      <c r="D62" s="80"/>
    </row>
    <row r="63" spans="1:4" x14ac:dyDescent="0.25">
      <c r="A63" s="72" t="s">
        <v>347</v>
      </c>
      <c r="B63" s="105" t="s">
        <v>348</v>
      </c>
      <c r="C63" s="80"/>
      <c r="D63" s="80"/>
    </row>
    <row r="64" spans="1:4" x14ac:dyDescent="0.25">
      <c r="A64" s="72" t="s">
        <v>349</v>
      </c>
      <c r="B64" s="68" t="s">
        <v>350</v>
      </c>
      <c r="C64" s="118" t="str">
        <f>IF(OR(ISBLANK(C58),ISBLANK(C61)),"-",C58-C61)</f>
        <v>-</v>
      </c>
      <c r="D64" s="118" t="str">
        <f>IF(OR(ISBLANK(D58),ISBLANK(D61)),"-",D58-D61)</f>
        <v>-</v>
      </c>
    </row>
  </sheetData>
  <mergeCells count="3">
    <mergeCell ref="A1:D1"/>
    <mergeCell ref="C5:D5"/>
    <mergeCell ref="C57:D57"/>
  </mergeCells>
  <conditionalFormatting sqref="C36:D51 C64:D64">
    <cfRule type="expression" dxfId="2" priority="3">
      <formula>C36&lt;0</formula>
    </cfRule>
  </conditionalFormatting>
  <conditionalFormatting sqref="C6:D35">
    <cfRule type="expression" dxfId="1" priority="2">
      <formula>C6&lt;0</formula>
    </cfRule>
  </conditionalFormatting>
  <conditionalFormatting sqref="C58:D63">
    <cfRule type="expression" dxfId="0" priority="1">
      <formula>C58&lt;0</formula>
    </cfRule>
  </conditionalFormatting>
  <dataValidations count="2">
    <dataValidation type="decimal" operator="greaterThanOrEqual" allowBlank="1" showInputMessage="1" showErrorMessage="1" sqref="C58:D63">
      <formula1>0</formula1>
    </dataValidation>
    <dataValidation allowBlank="1" showInputMessage="1" showErrorMessage="1" errorTitle="Ошибка" error="Введите число" sqref="C64:D64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Normal="100" zoomScaleSheetLayoutView="100" workbookViewId="0">
      <selection activeCell="J8" sqref="J8"/>
    </sheetView>
  </sheetViews>
  <sheetFormatPr defaultRowHeight="15" x14ac:dyDescent="0.25"/>
  <cols>
    <col min="1" max="1" width="8.28515625" style="13" customWidth="1"/>
    <col min="2" max="2" width="58.140625" style="12" customWidth="1"/>
    <col min="3" max="3" width="13.42578125" style="12" customWidth="1"/>
    <col min="4" max="4" width="15.85546875" style="12" customWidth="1"/>
    <col min="5" max="5" width="13.5703125" style="136" customWidth="1"/>
    <col min="6" max="6" width="13.5703125" style="116" customWidth="1"/>
  </cols>
  <sheetData>
    <row r="1" spans="1:6" ht="18.75" x14ac:dyDescent="0.3">
      <c r="A1" s="24"/>
      <c r="B1" s="23"/>
      <c r="C1" s="23"/>
      <c r="D1" s="23"/>
      <c r="E1" s="131"/>
      <c r="F1" s="24"/>
    </row>
    <row r="2" spans="1:6" ht="15.75" x14ac:dyDescent="0.25">
      <c r="A2" s="22"/>
      <c r="B2" s="21" t="s">
        <v>46</v>
      </c>
      <c r="C2" s="132">
        <v>2017</v>
      </c>
      <c r="D2" s="132">
        <v>2018</v>
      </c>
      <c r="E2" s="132">
        <v>2019</v>
      </c>
      <c r="F2" s="133">
        <v>2020</v>
      </c>
    </row>
    <row r="3" spans="1:6" ht="30" x14ac:dyDescent="0.25">
      <c r="A3" s="15">
        <v>1</v>
      </c>
      <c r="B3" s="14" t="s">
        <v>45</v>
      </c>
      <c r="C3" s="14"/>
      <c r="D3" s="14"/>
      <c r="E3" s="134"/>
      <c r="F3" s="135"/>
    </row>
    <row r="4" spans="1:6" ht="15.75" x14ac:dyDescent="0.25">
      <c r="A4" s="15">
        <v>2</v>
      </c>
      <c r="B4" s="14" t="s">
        <v>44</v>
      </c>
      <c r="C4" s="14"/>
      <c r="D4" s="14"/>
      <c r="E4" s="134"/>
      <c r="F4" s="135"/>
    </row>
    <row r="5" spans="1:6" ht="15.75" x14ac:dyDescent="0.25">
      <c r="A5" s="15">
        <v>3</v>
      </c>
      <c r="B5" s="14" t="s">
        <v>43</v>
      </c>
      <c r="C5" s="14"/>
      <c r="D5" s="14"/>
      <c r="E5" s="134"/>
      <c r="F5" s="135"/>
    </row>
    <row r="6" spans="1:6" ht="15.75" x14ac:dyDescent="0.25">
      <c r="A6" s="15"/>
      <c r="B6" s="12" t="s">
        <v>42</v>
      </c>
    </row>
    <row r="7" spans="1:6" ht="15.75" x14ac:dyDescent="0.25">
      <c r="A7" s="15">
        <v>4</v>
      </c>
      <c r="B7" s="18" t="s">
        <v>41</v>
      </c>
      <c r="C7" s="18"/>
      <c r="D7" s="18"/>
      <c r="E7" s="134"/>
      <c r="F7" s="135"/>
    </row>
    <row r="8" spans="1:6" ht="15.75" x14ac:dyDescent="0.25">
      <c r="A8" s="15">
        <v>5</v>
      </c>
      <c r="B8" s="18" t="s">
        <v>40</v>
      </c>
      <c r="C8" s="18"/>
      <c r="D8" s="18"/>
      <c r="E8" s="134"/>
      <c r="F8" s="135"/>
    </row>
    <row r="9" spans="1:6" ht="15.75" x14ac:dyDescent="0.25">
      <c r="A9" s="15">
        <v>6</v>
      </c>
      <c r="B9" s="18" t="s">
        <v>39</v>
      </c>
      <c r="C9" s="18"/>
      <c r="D9" s="18"/>
      <c r="E9" s="134"/>
      <c r="F9" s="135"/>
    </row>
    <row r="10" spans="1:6" ht="15.75" x14ac:dyDescent="0.25">
      <c r="A10" s="15">
        <v>7</v>
      </c>
      <c r="B10" s="18" t="s">
        <v>38</v>
      </c>
      <c r="C10" s="18"/>
      <c r="D10" s="18"/>
      <c r="E10" s="134"/>
      <c r="F10" s="135"/>
    </row>
    <row r="11" spans="1:6" ht="15.75" x14ac:dyDescent="0.25">
      <c r="A11" s="15">
        <v>8</v>
      </c>
      <c r="B11" s="18" t="s">
        <v>37</v>
      </c>
      <c r="C11" s="18"/>
      <c r="D11" s="18"/>
      <c r="E11" s="134"/>
      <c r="F11" s="135"/>
    </row>
    <row r="12" spans="1:6" ht="15.75" x14ac:dyDescent="0.25">
      <c r="A12" s="15">
        <v>9</v>
      </c>
      <c r="B12" s="18" t="s">
        <v>36</v>
      </c>
      <c r="C12" s="18"/>
      <c r="D12" s="18"/>
      <c r="E12" s="134"/>
      <c r="F12" s="135"/>
    </row>
    <row r="13" spans="1:6" ht="15.75" x14ac:dyDescent="0.25">
      <c r="A13" s="15">
        <v>10</v>
      </c>
      <c r="B13" s="18" t="s">
        <v>35</v>
      </c>
      <c r="C13" s="18"/>
      <c r="D13" s="18"/>
      <c r="E13" s="134"/>
      <c r="F13" s="135"/>
    </row>
    <row r="14" spans="1:6" ht="15.75" x14ac:dyDescent="0.25">
      <c r="A14" s="15">
        <v>11</v>
      </c>
      <c r="B14" s="18" t="s">
        <v>34</v>
      </c>
      <c r="C14" s="18"/>
      <c r="D14" s="18"/>
      <c r="E14" s="134"/>
      <c r="F14" s="135"/>
    </row>
    <row r="15" spans="1:6" ht="15.75" x14ac:dyDescent="0.25">
      <c r="A15" s="15"/>
      <c r="B15" s="12" t="s">
        <v>33</v>
      </c>
    </row>
    <row r="16" spans="1:6" ht="15.75" x14ac:dyDescent="0.25">
      <c r="A16" s="15">
        <v>12</v>
      </c>
      <c r="B16" s="18" t="s">
        <v>32</v>
      </c>
      <c r="C16" s="18"/>
      <c r="D16" s="18"/>
      <c r="E16" s="134"/>
      <c r="F16" s="135"/>
    </row>
    <row r="17" spans="1:6" ht="15.75" x14ac:dyDescent="0.25">
      <c r="A17" s="15">
        <f>A16+1</f>
        <v>13</v>
      </c>
      <c r="B17" s="18" t="s">
        <v>31</v>
      </c>
      <c r="C17" s="18"/>
      <c r="D17" s="18"/>
      <c r="E17" s="134"/>
      <c r="F17" s="135"/>
    </row>
    <row r="18" spans="1:6" ht="15.75" x14ac:dyDescent="0.25">
      <c r="A18" s="15">
        <v>14</v>
      </c>
      <c r="B18" s="18" t="s">
        <v>30</v>
      </c>
      <c r="C18" s="18"/>
      <c r="D18" s="18"/>
      <c r="E18" s="134"/>
      <c r="F18" s="135"/>
    </row>
    <row r="19" spans="1:6" ht="15.75" x14ac:dyDescent="0.25">
      <c r="A19" s="15">
        <v>15</v>
      </c>
      <c r="B19" s="18" t="s">
        <v>29</v>
      </c>
      <c r="C19" s="18"/>
      <c r="D19" s="18"/>
      <c r="E19" s="134"/>
      <c r="F19" s="135"/>
    </row>
    <row r="20" spans="1:6" ht="15.75" x14ac:dyDescent="0.25">
      <c r="A20" s="15">
        <v>16</v>
      </c>
      <c r="B20" s="18" t="s">
        <v>28</v>
      </c>
      <c r="C20" s="18"/>
      <c r="D20" s="18"/>
      <c r="E20" s="134"/>
      <c r="F20" s="135"/>
    </row>
    <row r="21" spans="1:6" ht="15.75" x14ac:dyDescent="0.25">
      <c r="A21" s="15">
        <v>17</v>
      </c>
      <c r="B21" s="18" t="s">
        <v>27</v>
      </c>
      <c r="C21" s="18"/>
      <c r="D21" s="18"/>
      <c r="E21" s="134"/>
      <c r="F21" s="135"/>
    </row>
    <row r="22" spans="1:6" ht="15.75" x14ac:dyDescent="0.25">
      <c r="A22" s="15">
        <v>18</v>
      </c>
      <c r="B22" s="18" t="s">
        <v>26</v>
      </c>
      <c r="C22" s="18"/>
      <c r="D22" s="18"/>
      <c r="E22" s="134"/>
      <c r="F22" s="135"/>
    </row>
    <row r="23" spans="1:6" ht="15.75" x14ac:dyDescent="0.25">
      <c r="A23" s="15">
        <v>19</v>
      </c>
      <c r="B23" s="18" t="s">
        <v>25</v>
      </c>
      <c r="C23" s="18"/>
      <c r="D23" s="18"/>
      <c r="E23" s="134"/>
      <c r="F23" s="135"/>
    </row>
    <row r="24" spans="1:6" ht="15.75" x14ac:dyDescent="0.25">
      <c r="A24" s="15">
        <v>20</v>
      </c>
      <c r="B24" s="20" t="s">
        <v>24</v>
      </c>
      <c r="C24" s="20"/>
      <c r="D24" s="20"/>
      <c r="E24" s="134"/>
      <c r="F24" s="135"/>
    </row>
    <row r="25" spans="1:6" ht="15.75" x14ac:dyDescent="0.25">
      <c r="A25" s="15">
        <v>21</v>
      </c>
      <c r="B25" s="18" t="s">
        <v>23</v>
      </c>
      <c r="C25" s="18"/>
      <c r="D25" s="18"/>
      <c r="E25" s="134"/>
      <c r="F25" s="135"/>
    </row>
    <row r="26" spans="1:6" ht="15.75" x14ac:dyDescent="0.25">
      <c r="A26" s="15">
        <v>22</v>
      </c>
      <c r="B26" s="19" t="s">
        <v>22</v>
      </c>
      <c r="C26" s="19"/>
      <c r="D26" s="19"/>
      <c r="E26" s="134"/>
      <c r="F26" s="135"/>
    </row>
    <row r="27" spans="1:6" ht="15.75" x14ac:dyDescent="0.25">
      <c r="A27" s="15">
        <v>23</v>
      </c>
      <c r="B27" s="18" t="s">
        <v>21</v>
      </c>
      <c r="C27" s="18"/>
      <c r="D27" s="18"/>
      <c r="E27" s="134"/>
      <c r="F27" s="135"/>
    </row>
    <row r="28" spans="1:6" s="16" customFormat="1" ht="15.75" x14ac:dyDescent="0.25">
      <c r="A28" s="15"/>
      <c r="B28" s="17"/>
      <c r="C28" s="17"/>
      <c r="D28" s="17"/>
      <c r="E28" s="137"/>
      <c r="F28" s="13"/>
    </row>
    <row r="29" spans="1:6" ht="15.75" x14ac:dyDescent="0.25">
      <c r="A29" s="15">
        <v>24</v>
      </c>
      <c r="B29" s="14" t="s">
        <v>20</v>
      </c>
      <c r="C29" s="14"/>
      <c r="D29" s="14"/>
      <c r="E29" s="134"/>
      <c r="F29" s="135"/>
    </row>
    <row r="30" spans="1:6" ht="15.75" x14ac:dyDescent="0.25">
      <c r="A30" s="15">
        <v>25</v>
      </c>
      <c r="B30" s="14" t="s">
        <v>19</v>
      </c>
      <c r="C30" s="14"/>
      <c r="D30" s="14"/>
      <c r="E30" s="134"/>
      <c r="F30" s="135"/>
    </row>
    <row r="31" spans="1:6" ht="15.75" x14ac:dyDescent="0.25">
      <c r="A31" s="15">
        <v>26</v>
      </c>
      <c r="B31" s="14" t="s">
        <v>18</v>
      </c>
      <c r="C31" s="14"/>
      <c r="D31" s="14"/>
      <c r="E31" s="134"/>
      <c r="F31" s="135"/>
    </row>
  </sheetData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Информация о компании</vt:lpstr>
      <vt:lpstr>Управленческие данные</vt:lpstr>
      <vt:lpstr>Сегменты 2019</vt:lpstr>
      <vt:lpstr>Сегменты 2020</vt:lpstr>
      <vt:lpstr>РСБУ</vt:lpstr>
      <vt:lpstr>МСФО</vt:lpstr>
      <vt:lpstr>ДОП ИНФО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Сулима Мария</dc:creator>
  <cp:lastModifiedBy>Сулима Мария</cp:lastModifiedBy>
  <dcterms:created xsi:type="dcterms:W3CDTF">2021-01-28T10:13:31Z</dcterms:created>
  <dcterms:modified xsi:type="dcterms:W3CDTF">2021-01-28T12:50:25Z</dcterms:modified>
</cp:coreProperties>
</file>